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OpticalFibres\Andres\Lengths\"/>
    </mc:Choice>
  </mc:AlternateContent>
  <bookViews>
    <workbookView minimized="1" xWindow="0" yWindow="-465" windowWidth="25605" windowHeight="20475" tabRatio="500" activeTab="1"/>
  </bookViews>
  <sheets>
    <sheet name="Hoja1" sheetId="1" r:id="rId1"/>
    <sheet name="Lengths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5" i="2" l="1"/>
  <c r="E45" i="2"/>
  <c r="I47" i="1" l="1"/>
  <c r="J47" i="1"/>
  <c r="H39" i="1"/>
  <c r="J42" i="1"/>
  <c r="J3" i="1"/>
  <c r="G3" i="1"/>
  <c r="I3" i="1"/>
  <c r="G4" i="1"/>
  <c r="I4" i="1" s="1"/>
  <c r="G5" i="1"/>
  <c r="I5" i="1"/>
  <c r="J5" i="1" s="1"/>
  <c r="G6" i="1"/>
  <c r="I6" i="1" s="1"/>
  <c r="J6" i="1" s="1"/>
  <c r="G7" i="1"/>
  <c r="I7" i="1"/>
  <c r="J7" i="1" s="1"/>
  <c r="G8" i="1"/>
  <c r="I8" i="1" s="1"/>
  <c r="J8" i="1" s="1"/>
  <c r="G9" i="1"/>
  <c r="I9" i="1"/>
  <c r="J9" i="1" s="1"/>
  <c r="G10" i="1"/>
  <c r="I10" i="1" s="1"/>
  <c r="J10" i="1" s="1"/>
  <c r="G11" i="1"/>
  <c r="I11" i="1"/>
  <c r="J11" i="1" s="1"/>
  <c r="G12" i="1"/>
  <c r="I12" i="1" s="1"/>
  <c r="J12" i="1" s="1"/>
  <c r="G13" i="1"/>
  <c r="I13" i="1"/>
  <c r="J13" i="1" s="1"/>
  <c r="G14" i="1"/>
  <c r="I14" i="1" s="1"/>
  <c r="J14" i="1" s="1"/>
  <c r="G15" i="1"/>
  <c r="I15" i="1"/>
  <c r="J15" i="1" s="1"/>
  <c r="G16" i="1"/>
  <c r="I16" i="1" s="1"/>
  <c r="J16" i="1" s="1"/>
  <c r="G17" i="1"/>
  <c r="I17" i="1"/>
  <c r="J17" i="1" s="1"/>
  <c r="G18" i="1"/>
  <c r="I18" i="1" s="1"/>
  <c r="J18" i="1" s="1"/>
  <c r="G19" i="1"/>
  <c r="I19" i="1"/>
  <c r="J19" i="1" s="1"/>
  <c r="G20" i="1"/>
  <c r="I20" i="1" s="1"/>
  <c r="J20" i="1" s="1"/>
  <c r="G21" i="1"/>
  <c r="I21" i="1"/>
  <c r="J21" i="1" s="1"/>
  <c r="G22" i="1"/>
  <c r="I22" i="1" s="1"/>
  <c r="J22" i="1" s="1"/>
  <c r="G23" i="1"/>
  <c r="I23" i="1"/>
  <c r="J23" i="1" s="1"/>
  <c r="G24" i="1"/>
  <c r="I24" i="1" s="1"/>
  <c r="J24" i="1" s="1"/>
  <c r="G25" i="1"/>
  <c r="I25" i="1"/>
  <c r="J25" i="1" s="1"/>
  <c r="G26" i="1"/>
  <c r="I26" i="1" s="1"/>
  <c r="J26" i="1" s="1"/>
  <c r="G27" i="1"/>
  <c r="I27" i="1"/>
  <c r="J27" i="1" s="1"/>
  <c r="G28" i="1"/>
  <c r="I28" i="1" s="1"/>
  <c r="J28" i="1" s="1"/>
  <c r="G29" i="1"/>
  <c r="I29" i="1"/>
  <c r="J29" i="1" s="1"/>
  <c r="G30" i="1"/>
  <c r="I30" i="1" s="1"/>
  <c r="J30" i="1" s="1"/>
  <c r="G31" i="1"/>
  <c r="I31" i="1"/>
  <c r="J31" i="1" s="1"/>
  <c r="G32" i="1"/>
  <c r="I32" i="1" s="1"/>
  <c r="J32" i="1" s="1"/>
  <c r="G33" i="1"/>
  <c r="I33" i="1"/>
  <c r="J33" i="1" s="1"/>
  <c r="G34" i="1"/>
  <c r="I34" i="1" s="1"/>
  <c r="J34" i="1" s="1"/>
  <c r="G35" i="1"/>
  <c r="I35" i="1"/>
  <c r="J35" i="1" s="1"/>
  <c r="G36" i="1"/>
  <c r="I36" i="1" s="1"/>
  <c r="J36" i="1" s="1"/>
  <c r="G37" i="1"/>
  <c r="I37" i="1"/>
  <c r="J37" i="1" s="1"/>
  <c r="G38" i="1"/>
  <c r="I38" i="1" s="1"/>
  <c r="J38" i="1" s="1"/>
  <c r="G40" i="1"/>
  <c r="I40" i="1" s="1"/>
  <c r="J40" i="1" s="1"/>
  <c r="G41" i="1"/>
  <c r="I41" i="1"/>
  <c r="J41" i="1" s="1"/>
  <c r="G42" i="1"/>
  <c r="I42" i="1"/>
  <c r="G43" i="1"/>
  <c r="I43" i="1"/>
  <c r="J43" i="1" s="1"/>
  <c r="I44" i="1"/>
  <c r="J44" i="1" s="1"/>
  <c r="I45" i="1"/>
  <c r="J45" i="1" s="1"/>
  <c r="I46" i="1"/>
  <c r="J46" i="1" s="1"/>
  <c r="J4" i="1" l="1"/>
  <c r="I39" i="1"/>
  <c r="I48" i="1" l="1"/>
  <c r="J39" i="1"/>
  <c r="J48" i="1" s="1"/>
</calcChain>
</file>

<file path=xl/sharedStrings.xml><?xml version="1.0" encoding="utf-8"?>
<sst xmlns="http://schemas.openxmlformats.org/spreadsheetml/2006/main" count="97" uniqueCount="59">
  <si>
    <t>Unit Price FCA</t>
  </si>
  <si>
    <t>Decrese or increase per meter</t>
  </si>
  <si>
    <t>New price</t>
  </si>
  <si>
    <t>RPC_C2</t>
  </si>
  <si>
    <t>Quantity</t>
  </si>
  <si>
    <t>Total price FCA</t>
  </si>
  <si>
    <t>RPC_C3 plus</t>
  </si>
  <si>
    <t>RPC_C3 minus</t>
  </si>
  <si>
    <t>Meters (in the BID)</t>
  </si>
  <si>
    <t>RPC_C4</t>
  </si>
  <si>
    <t>RPC_PP1</t>
  </si>
  <si>
    <t>RPC_AA1</t>
  </si>
  <si>
    <t>RPC_BOX1</t>
  </si>
  <si>
    <t>RPC_C1 RE 3/1/01</t>
  </si>
  <si>
    <t>RPC_C1 RE 3/1/02</t>
  </si>
  <si>
    <t>RPC_C1 RE 3/1/03</t>
  </si>
  <si>
    <t>RPC_C1 RE 3/1/04</t>
  </si>
  <si>
    <t>RPC_C1 RE 3/1/05</t>
  </si>
  <si>
    <t>RPC_C1 RE 3/1/06</t>
  </si>
  <si>
    <t>RPC_C1 RE 3/1/07</t>
  </si>
  <si>
    <t>RPC_C1 RE 3/1/08</t>
  </si>
  <si>
    <t>RPC_C1 RE 3/1/09</t>
  </si>
  <si>
    <t>RPC_C1 RE 3/1/10</t>
  </si>
  <si>
    <t>RPC_C1 RE 3/1/11</t>
  </si>
  <si>
    <t>RPC_C1 RE 3/1/12</t>
  </si>
  <si>
    <t>RPC_C1 RE 3/1/13</t>
  </si>
  <si>
    <t>RPC_C1 RE 3/1/14</t>
  </si>
  <si>
    <t>RPC_C1 RE 3/1/15</t>
  </si>
  <si>
    <t>RPC_C1 RE 3/1/16</t>
  </si>
  <si>
    <t>RPC_C1 RE 3/1/17</t>
  </si>
  <si>
    <t>RPC_C1 RE 3/1/18</t>
  </si>
  <si>
    <t>RPC_C1 RE 4/1/2</t>
  </si>
  <si>
    <t>RPC_C1 RE 4/1/3</t>
  </si>
  <si>
    <t>RPC_C1 RE 4/1/4</t>
  </si>
  <si>
    <t>RPC_C1 RE 4/1/5</t>
  </si>
  <si>
    <t>RPC_C1 RE 4/1/6</t>
  </si>
  <si>
    <t>RPC_C1 RE 4/1/7</t>
  </si>
  <si>
    <t>RPC_C1 RE 4/1/8</t>
  </si>
  <si>
    <t>RPC_C1 RE 4/1/9</t>
  </si>
  <si>
    <t>RPC_C1 RE 4/1/10</t>
  </si>
  <si>
    <t>RPC_C1 RE 4/1/11</t>
  </si>
  <si>
    <t>RPC_C1 RE 4/1/12</t>
  </si>
  <si>
    <t>RPC_C1 RE 4/1/13</t>
  </si>
  <si>
    <t>RPC_C1 RE 4/1/14</t>
  </si>
  <si>
    <t>RPC_C1 RE 4/1/15</t>
  </si>
  <si>
    <t>RPC_C1 RE 4/1/16</t>
  </si>
  <si>
    <t>RPC_C1 RE 4/1/17</t>
  </si>
  <si>
    <t>RPC_C1 RE 4/1/18</t>
  </si>
  <si>
    <t>RPC_C1 RE 4/1/1</t>
  </si>
  <si>
    <t>Total</t>
  </si>
  <si>
    <t>With 2% disccount</t>
  </si>
  <si>
    <t>RPC_C1 Total</t>
  </si>
  <si>
    <t>New length (meters)</t>
  </si>
  <si>
    <t>Transport</t>
  </si>
  <si>
    <t>Cables lengths ordered from Sylex</t>
  </si>
  <si>
    <t>Quantity of fibres</t>
  </si>
  <si>
    <t>Quantity of cables</t>
  </si>
  <si>
    <t>modified by Ian</t>
  </si>
  <si>
    <t>iRPC Chamber to YE3PP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</si>
</sst>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PT Sans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4" fillId="4" borderId="1" xfId="0" applyFont="1" applyFill="1" applyBorder="1"/>
    <xf numFmtId="0" fontId="0" fillId="4" borderId="1" xfId="0" applyFill="1" applyBorder="1"/>
    <xf numFmtId="2" fontId="0" fillId="3" borderId="1" xfId="0" applyNumberFormat="1" applyFill="1" applyBorder="1"/>
    <xf numFmtId="0" fontId="6" fillId="0" borderId="0" xfId="0" applyFont="1"/>
    <xf numFmtId="2" fontId="0" fillId="0" borderId="0" xfId="0" applyNumberFormat="1"/>
    <xf numFmtId="2" fontId="0" fillId="0" borderId="1" xfId="0" applyNumberFormat="1" applyBorder="1"/>
    <xf numFmtId="9" fontId="5" fillId="0" borderId="1" xfId="0" applyNumberFormat="1" applyFont="1" applyBorder="1"/>
    <xf numFmtId="0" fontId="5" fillId="4" borderId="1" xfId="0" applyFont="1" applyFill="1" applyBorder="1"/>
    <xf numFmtId="2" fontId="5" fillId="0" borderId="1" xfId="0" applyNumberFormat="1" applyFont="1" applyBorder="1"/>
    <xf numFmtId="2" fontId="0" fillId="4" borderId="1" xfId="0" applyNumberFormat="1" applyFill="1" applyBorder="1"/>
    <xf numFmtId="2" fontId="5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2" fontId="8" fillId="4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9" fillId="0" borderId="0" xfId="0" applyFont="1"/>
    <xf numFmtId="15" fontId="0" fillId="0" borderId="0" xfId="0" applyNumberFormat="1"/>
    <xf numFmtId="0" fontId="0" fillId="0" borderId="1" xfId="0" applyBorder="1" applyAlignment="1">
      <alignment wrapText="1"/>
    </xf>
    <xf numFmtId="0" fontId="4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</cellXfs>
  <cellStyles count="7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8"/>
  <sheetViews>
    <sheetView workbookViewId="0">
      <selection activeCell="B2" sqref="B2:H39"/>
    </sheetView>
  </sheetViews>
  <sheetFormatPr defaultColWidth="11" defaultRowHeight="15.75"/>
  <cols>
    <col min="2" max="2" width="16" bestFit="1" customWidth="1"/>
    <col min="3" max="3" width="12.125" bestFit="1" customWidth="1"/>
    <col min="4" max="4" width="16.625" bestFit="1" customWidth="1"/>
    <col min="5" max="5" width="25.875" bestFit="1" customWidth="1"/>
    <col min="6" max="6" width="18" bestFit="1" customWidth="1"/>
    <col min="9" max="9" width="12.625" bestFit="1" customWidth="1"/>
    <col min="10" max="10" width="16.375" bestFit="1" customWidth="1"/>
    <col min="14" max="14" width="22.5" customWidth="1"/>
  </cols>
  <sheetData>
    <row r="2" spans="2:10">
      <c r="B2" s="3"/>
      <c r="C2" s="1" t="s">
        <v>0</v>
      </c>
      <c r="D2" s="3" t="s">
        <v>8</v>
      </c>
      <c r="E2" s="3" t="s">
        <v>1</v>
      </c>
      <c r="F2" s="3" t="s">
        <v>52</v>
      </c>
      <c r="G2" s="3" t="s">
        <v>2</v>
      </c>
      <c r="H2" s="1" t="s">
        <v>4</v>
      </c>
      <c r="I2" s="1" t="s">
        <v>5</v>
      </c>
      <c r="J2" s="11" t="s">
        <v>50</v>
      </c>
    </row>
    <row r="3" spans="2:10">
      <c r="B3" s="6" t="s">
        <v>13</v>
      </c>
      <c r="C3" s="5">
        <v>39.049999999999997</v>
      </c>
      <c r="D3" s="6">
        <v>37</v>
      </c>
      <c r="E3" s="6">
        <v>0.71</v>
      </c>
      <c r="F3" s="16">
        <v>15.799999999999999</v>
      </c>
      <c r="G3" s="14">
        <f>C3+(F3-D3)*E3</f>
        <v>23.997999999999998</v>
      </c>
      <c r="H3" s="5">
        <v>8</v>
      </c>
      <c r="I3" s="14">
        <f t="shared" ref="I3:I37" si="0">H3*G3</f>
        <v>191.98399999999998</v>
      </c>
      <c r="J3" s="14">
        <f>I3*0.98</f>
        <v>188.14431999999996</v>
      </c>
    </row>
    <row r="4" spans="2:10">
      <c r="B4" s="6" t="s">
        <v>14</v>
      </c>
      <c r="C4" s="5">
        <v>39.049999999999997</v>
      </c>
      <c r="D4" s="6">
        <v>37</v>
      </c>
      <c r="E4" s="6">
        <v>0.71</v>
      </c>
      <c r="F4" s="16">
        <v>13.1</v>
      </c>
      <c r="G4" s="14">
        <f t="shared" ref="G4:G37" si="1">C4+(F4-D4)*E4</f>
        <v>22.081</v>
      </c>
      <c r="H4" s="5">
        <v>8</v>
      </c>
      <c r="I4" s="14">
        <f t="shared" si="0"/>
        <v>176.648</v>
      </c>
      <c r="J4" s="14">
        <f t="shared" ref="J4:J47" si="2">I4*0.98</f>
        <v>173.11503999999999</v>
      </c>
    </row>
    <row r="5" spans="2:10">
      <c r="B5" s="6" t="s">
        <v>15</v>
      </c>
      <c r="C5" s="5">
        <v>39.049999999999997</v>
      </c>
      <c r="D5" s="6">
        <v>37</v>
      </c>
      <c r="E5" s="6">
        <v>0.71</v>
      </c>
      <c r="F5" s="16">
        <v>10.4</v>
      </c>
      <c r="G5" s="14">
        <f t="shared" si="1"/>
        <v>20.163999999999998</v>
      </c>
      <c r="H5" s="5">
        <v>8</v>
      </c>
      <c r="I5" s="14">
        <f t="shared" si="0"/>
        <v>161.31199999999998</v>
      </c>
      <c r="J5" s="14">
        <f t="shared" si="2"/>
        <v>158.08575999999999</v>
      </c>
    </row>
    <row r="6" spans="2:10">
      <c r="B6" s="6" t="s">
        <v>16</v>
      </c>
      <c r="C6" s="5">
        <v>39.049999999999997</v>
      </c>
      <c r="D6" s="6">
        <v>37</v>
      </c>
      <c r="E6" s="6">
        <v>0.71</v>
      </c>
      <c r="F6" s="16">
        <v>7.6999999999999993</v>
      </c>
      <c r="G6" s="14">
        <f t="shared" si="1"/>
        <v>18.246999999999996</v>
      </c>
      <c r="H6" s="5">
        <v>8</v>
      </c>
      <c r="I6" s="14">
        <f t="shared" si="0"/>
        <v>145.97599999999997</v>
      </c>
      <c r="J6" s="14">
        <f t="shared" si="2"/>
        <v>143.05647999999997</v>
      </c>
    </row>
    <row r="7" spans="2:10">
      <c r="B7" s="6" t="s">
        <v>17</v>
      </c>
      <c r="C7" s="5">
        <v>39.049999999999997</v>
      </c>
      <c r="D7" s="6">
        <v>37</v>
      </c>
      <c r="E7" s="6">
        <v>0.71</v>
      </c>
      <c r="F7" s="16">
        <v>10.4</v>
      </c>
      <c r="G7" s="14">
        <f t="shared" si="1"/>
        <v>20.163999999999998</v>
      </c>
      <c r="H7" s="5">
        <v>8</v>
      </c>
      <c r="I7" s="14">
        <f t="shared" si="0"/>
        <v>161.31199999999998</v>
      </c>
      <c r="J7" s="14">
        <f t="shared" si="2"/>
        <v>158.08575999999999</v>
      </c>
    </row>
    <row r="8" spans="2:10">
      <c r="B8" s="6" t="s">
        <v>18</v>
      </c>
      <c r="C8" s="5">
        <v>39.049999999999997</v>
      </c>
      <c r="D8" s="6">
        <v>37</v>
      </c>
      <c r="E8" s="6">
        <v>0.71</v>
      </c>
      <c r="F8" s="16">
        <v>13</v>
      </c>
      <c r="G8" s="14">
        <f t="shared" si="1"/>
        <v>22.009999999999998</v>
      </c>
      <c r="H8" s="5">
        <v>8</v>
      </c>
      <c r="I8" s="14">
        <f t="shared" si="0"/>
        <v>176.07999999999998</v>
      </c>
      <c r="J8" s="14">
        <f t="shared" si="2"/>
        <v>172.55839999999998</v>
      </c>
    </row>
    <row r="9" spans="2:10">
      <c r="B9" s="6" t="s">
        <v>19</v>
      </c>
      <c r="C9" s="5">
        <v>39.049999999999997</v>
      </c>
      <c r="D9" s="6">
        <v>37</v>
      </c>
      <c r="E9" s="6">
        <v>0.71</v>
      </c>
      <c r="F9" s="16">
        <v>15.6</v>
      </c>
      <c r="G9" s="14">
        <f t="shared" si="1"/>
        <v>23.855999999999998</v>
      </c>
      <c r="H9" s="5">
        <v>8</v>
      </c>
      <c r="I9" s="14">
        <f t="shared" si="0"/>
        <v>190.84799999999998</v>
      </c>
      <c r="J9" s="14">
        <f t="shared" si="2"/>
        <v>187.03103999999999</v>
      </c>
    </row>
    <row r="10" spans="2:10">
      <c r="B10" s="6" t="s">
        <v>20</v>
      </c>
      <c r="C10" s="5">
        <v>39.049999999999997</v>
      </c>
      <c r="D10" s="6">
        <v>37</v>
      </c>
      <c r="E10" s="6">
        <v>0.71</v>
      </c>
      <c r="F10" s="16">
        <v>18.200000000000003</v>
      </c>
      <c r="G10" s="14">
        <f t="shared" si="1"/>
        <v>25.701999999999998</v>
      </c>
      <c r="H10" s="5">
        <v>8</v>
      </c>
      <c r="I10" s="14">
        <f t="shared" si="0"/>
        <v>205.61599999999999</v>
      </c>
      <c r="J10" s="14">
        <f t="shared" si="2"/>
        <v>201.50367999999997</v>
      </c>
    </row>
    <row r="11" spans="2:10">
      <c r="B11" s="6" t="s">
        <v>21</v>
      </c>
      <c r="C11" s="5">
        <v>39.049999999999997</v>
      </c>
      <c r="D11" s="6">
        <v>37</v>
      </c>
      <c r="E11" s="6">
        <v>0.71</v>
      </c>
      <c r="F11" s="16">
        <v>21</v>
      </c>
      <c r="G11" s="14">
        <f t="shared" si="1"/>
        <v>27.689999999999998</v>
      </c>
      <c r="H11" s="5">
        <v>8</v>
      </c>
      <c r="I11" s="14">
        <f t="shared" si="0"/>
        <v>221.51999999999998</v>
      </c>
      <c r="J11" s="14">
        <f t="shared" si="2"/>
        <v>217.08959999999999</v>
      </c>
    </row>
    <row r="12" spans="2:10">
      <c r="B12" s="6" t="s">
        <v>22</v>
      </c>
      <c r="C12" s="5">
        <v>39.049999999999997</v>
      </c>
      <c r="D12" s="6">
        <v>37</v>
      </c>
      <c r="E12" s="6">
        <v>0.71</v>
      </c>
      <c r="F12" s="16">
        <v>23.700000000000003</v>
      </c>
      <c r="G12" s="14">
        <f t="shared" si="1"/>
        <v>29.606999999999999</v>
      </c>
      <c r="H12" s="5">
        <v>8</v>
      </c>
      <c r="I12" s="14">
        <f t="shared" si="0"/>
        <v>236.85599999999999</v>
      </c>
      <c r="J12" s="14">
        <f t="shared" si="2"/>
        <v>232.11887999999999</v>
      </c>
    </row>
    <row r="13" spans="2:10">
      <c r="B13" s="6" t="s">
        <v>23</v>
      </c>
      <c r="C13" s="5">
        <v>39.049999999999997</v>
      </c>
      <c r="D13" s="6">
        <v>37</v>
      </c>
      <c r="E13" s="6">
        <v>0.71</v>
      </c>
      <c r="F13" s="16">
        <v>26.3</v>
      </c>
      <c r="G13" s="14">
        <f t="shared" si="1"/>
        <v>31.452999999999996</v>
      </c>
      <c r="H13" s="5">
        <v>8</v>
      </c>
      <c r="I13" s="14">
        <f t="shared" si="0"/>
        <v>251.62399999999997</v>
      </c>
      <c r="J13" s="14">
        <f t="shared" si="2"/>
        <v>246.59151999999997</v>
      </c>
    </row>
    <row r="14" spans="2:10">
      <c r="B14" s="6" t="s">
        <v>24</v>
      </c>
      <c r="C14" s="5">
        <v>39.049999999999997</v>
      </c>
      <c r="D14" s="6">
        <v>37</v>
      </c>
      <c r="E14" s="6">
        <v>0.71</v>
      </c>
      <c r="F14" s="16">
        <v>29</v>
      </c>
      <c r="G14" s="14">
        <f t="shared" si="1"/>
        <v>33.369999999999997</v>
      </c>
      <c r="H14" s="5">
        <v>8</v>
      </c>
      <c r="I14" s="14">
        <f t="shared" si="0"/>
        <v>266.95999999999998</v>
      </c>
      <c r="J14" s="14">
        <f t="shared" si="2"/>
        <v>261.62079999999997</v>
      </c>
    </row>
    <row r="15" spans="2:10">
      <c r="B15" s="6" t="s">
        <v>25</v>
      </c>
      <c r="C15" s="5">
        <v>39.049999999999997</v>
      </c>
      <c r="D15" s="6">
        <v>37</v>
      </c>
      <c r="E15" s="6">
        <v>0.71</v>
      </c>
      <c r="F15" s="16">
        <v>32.5</v>
      </c>
      <c r="G15" s="14">
        <f t="shared" si="1"/>
        <v>35.854999999999997</v>
      </c>
      <c r="H15" s="5">
        <v>8</v>
      </c>
      <c r="I15" s="14">
        <f t="shared" si="0"/>
        <v>286.83999999999997</v>
      </c>
      <c r="J15" s="14">
        <f t="shared" si="2"/>
        <v>281.10319999999996</v>
      </c>
    </row>
    <row r="16" spans="2:10">
      <c r="B16" s="6" t="s">
        <v>26</v>
      </c>
      <c r="C16" s="5">
        <v>39.049999999999997</v>
      </c>
      <c r="D16" s="6">
        <v>37</v>
      </c>
      <c r="E16" s="6">
        <v>0.71</v>
      </c>
      <c r="F16" s="16">
        <v>35.5</v>
      </c>
      <c r="G16" s="14">
        <f t="shared" si="1"/>
        <v>37.984999999999999</v>
      </c>
      <c r="H16" s="5">
        <v>8</v>
      </c>
      <c r="I16" s="14">
        <f t="shared" si="0"/>
        <v>303.88</v>
      </c>
      <c r="J16" s="14">
        <f t="shared" si="2"/>
        <v>297.80239999999998</v>
      </c>
    </row>
    <row r="17" spans="2:13">
      <c r="B17" s="6" t="s">
        <v>27</v>
      </c>
      <c r="C17" s="5">
        <v>39.049999999999997</v>
      </c>
      <c r="D17" s="6">
        <v>37</v>
      </c>
      <c r="E17" s="6">
        <v>0.71</v>
      </c>
      <c r="F17" s="16">
        <v>27.700000000000003</v>
      </c>
      <c r="G17" s="14">
        <f t="shared" si="1"/>
        <v>32.447000000000003</v>
      </c>
      <c r="H17" s="5">
        <v>8</v>
      </c>
      <c r="I17" s="14">
        <f t="shared" si="0"/>
        <v>259.57600000000002</v>
      </c>
      <c r="J17" s="14">
        <f t="shared" si="2"/>
        <v>254.38448000000002</v>
      </c>
    </row>
    <row r="18" spans="2:13">
      <c r="B18" s="6" t="s">
        <v>28</v>
      </c>
      <c r="C18" s="5">
        <v>39.049999999999997</v>
      </c>
      <c r="D18" s="6">
        <v>37</v>
      </c>
      <c r="E18" s="6">
        <v>0.71</v>
      </c>
      <c r="F18" s="16">
        <v>24.700000000000003</v>
      </c>
      <c r="G18" s="14">
        <f t="shared" si="1"/>
        <v>30.317</v>
      </c>
      <c r="H18" s="5">
        <v>8</v>
      </c>
      <c r="I18" s="14">
        <f t="shared" si="0"/>
        <v>242.536</v>
      </c>
      <c r="J18" s="14">
        <f t="shared" si="2"/>
        <v>237.68528000000001</v>
      </c>
    </row>
    <row r="19" spans="2:13">
      <c r="B19" s="6" t="s">
        <v>29</v>
      </c>
      <c r="C19" s="5">
        <v>39.049999999999997</v>
      </c>
      <c r="D19" s="6">
        <v>37</v>
      </c>
      <c r="E19" s="6">
        <v>0.71</v>
      </c>
      <c r="F19" s="16">
        <v>21.1</v>
      </c>
      <c r="G19" s="14">
        <f t="shared" si="1"/>
        <v>27.760999999999999</v>
      </c>
      <c r="H19" s="5">
        <v>8</v>
      </c>
      <c r="I19" s="14">
        <f t="shared" si="0"/>
        <v>222.08799999999999</v>
      </c>
      <c r="J19" s="14">
        <f t="shared" si="2"/>
        <v>217.64623999999998</v>
      </c>
    </row>
    <row r="20" spans="2:13">
      <c r="B20" s="6" t="s">
        <v>30</v>
      </c>
      <c r="C20" s="5">
        <v>39.049999999999997</v>
      </c>
      <c r="D20" s="6">
        <v>37</v>
      </c>
      <c r="E20" s="6">
        <v>0.71</v>
      </c>
      <c r="F20" s="16">
        <v>18.5</v>
      </c>
      <c r="G20" s="14">
        <f t="shared" si="1"/>
        <v>25.914999999999999</v>
      </c>
      <c r="H20" s="5">
        <v>8</v>
      </c>
      <c r="I20" s="14">
        <f t="shared" si="0"/>
        <v>207.32</v>
      </c>
      <c r="J20" s="14">
        <f t="shared" si="2"/>
        <v>203.17359999999999</v>
      </c>
    </row>
    <row r="21" spans="2:13">
      <c r="B21" s="6" t="s">
        <v>48</v>
      </c>
      <c r="C21" s="5">
        <v>39.049999999999997</v>
      </c>
      <c r="D21" s="6">
        <v>37</v>
      </c>
      <c r="E21" s="6">
        <v>0.71</v>
      </c>
      <c r="F21" s="16">
        <v>18</v>
      </c>
      <c r="G21" s="14">
        <f t="shared" si="1"/>
        <v>25.56</v>
      </c>
      <c r="H21" s="5">
        <v>8</v>
      </c>
      <c r="I21" s="14">
        <f t="shared" si="0"/>
        <v>204.48</v>
      </c>
      <c r="J21" s="14">
        <f t="shared" si="2"/>
        <v>200.3904</v>
      </c>
    </row>
    <row r="22" spans="2:13">
      <c r="B22" s="6" t="s">
        <v>31</v>
      </c>
      <c r="C22" s="5">
        <v>39.049999999999997</v>
      </c>
      <c r="D22" s="6">
        <v>37</v>
      </c>
      <c r="E22" s="6">
        <v>0.71</v>
      </c>
      <c r="F22" s="16">
        <v>15.4</v>
      </c>
      <c r="G22" s="14">
        <f t="shared" si="1"/>
        <v>23.713999999999999</v>
      </c>
      <c r="H22" s="5">
        <v>8</v>
      </c>
      <c r="I22" s="14">
        <f t="shared" si="0"/>
        <v>189.71199999999999</v>
      </c>
      <c r="J22" s="14">
        <f t="shared" si="2"/>
        <v>185.91775999999999</v>
      </c>
    </row>
    <row r="23" spans="2:13" ht="18">
      <c r="B23" s="6" t="s">
        <v>32</v>
      </c>
      <c r="C23" s="5">
        <v>39.049999999999997</v>
      </c>
      <c r="D23" s="6">
        <v>37</v>
      </c>
      <c r="E23" s="6">
        <v>0.71</v>
      </c>
      <c r="F23" s="16">
        <v>12.799999999999999</v>
      </c>
      <c r="G23" s="14">
        <f t="shared" si="1"/>
        <v>21.867999999999995</v>
      </c>
      <c r="H23" s="5">
        <v>8</v>
      </c>
      <c r="I23" s="14">
        <f t="shared" si="0"/>
        <v>174.94399999999996</v>
      </c>
      <c r="J23" s="14">
        <f t="shared" si="2"/>
        <v>171.44511999999995</v>
      </c>
      <c r="M23" s="8"/>
    </row>
    <row r="24" spans="2:13">
      <c r="B24" s="6" t="s">
        <v>33</v>
      </c>
      <c r="C24" s="5">
        <v>39.049999999999997</v>
      </c>
      <c r="D24" s="6">
        <v>37</v>
      </c>
      <c r="E24" s="6">
        <v>0.71</v>
      </c>
      <c r="F24" s="16">
        <v>9.9</v>
      </c>
      <c r="G24" s="14">
        <f t="shared" si="1"/>
        <v>19.808999999999997</v>
      </c>
      <c r="H24" s="5">
        <v>8</v>
      </c>
      <c r="I24" s="14">
        <f t="shared" si="0"/>
        <v>158.47199999999998</v>
      </c>
      <c r="J24" s="14">
        <f t="shared" si="2"/>
        <v>155.30255999999997</v>
      </c>
    </row>
    <row r="25" spans="2:13">
      <c r="B25" s="6" t="s">
        <v>34</v>
      </c>
      <c r="C25" s="5">
        <v>39.049999999999997</v>
      </c>
      <c r="D25" s="6">
        <v>37</v>
      </c>
      <c r="E25" s="6">
        <v>0.71</v>
      </c>
      <c r="F25" s="16">
        <v>9.9</v>
      </c>
      <c r="G25" s="14">
        <f t="shared" si="1"/>
        <v>19.808999999999997</v>
      </c>
      <c r="H25" s="5">
        <v>8</v>
      </c>
      <c r="I25" s="14">
        <f t="shared" si="0"/>
        <v>158.47199999999998</v>
      </c>
      <c r="J25" s="14">
        <f t="shared" si="2"/>
        <v>155.30255999999997</v>
      </c>
    </row>
    <row r="26" spans="2:13">
      <c r="B26" s="6" t="s">
        <v>35</v>
      </c>
      <c r="C26" s="5">
        <v>39.049999999999997</v>
      </c>
      <c r="D26" s="6">
        <v>37</v>
      </c>
      <c r="E26" s="6">
        <v>0.71</v>
      </c>
      <c r="F26" s="16">
        <v>12.6</v>
      </c>
      <c r="G26" s="14">
        <f t="shared" si="1"/>
        <v>21.725999999999999</v>
      </c>
      <c r="H26" s="5">
        <v>8</v>
      </c>
      <c r="I26" s="14">
        <f t="shared" si="0"/>
        <v>173.80799999999999</v>
      </c>
      <c r="J26" s="14">
        <f t="shared" si="2"/>
        <v>170.33184</v>
      </c>
    </row>
    <row r="27" spans="2:13">
      <c r="B27" s="6" t="s">
        <v>36</v>
      </c>
      <c r="C27" s="5">
        <v>39.049999999999997</v>
      </c>
      <c r="D27" s="6">
        <v>37</v>
      </c>
      <c r="E27" s="6">
        <v>0.71</v>
      </c>
      <c r="F27" s="16">
        <v>15.2</v>
      </c>
      <c r="G27" s="14">
        <f t="shared" si="1"/>
        <v>23.571999999999996</v>
      </c>
      <c r="H27" s="5">
        <v>8</v>
      </c>
      <c r="I27" s="14">
        <f t="shared" si="0"/>
        <v>188.57599999999996</v>
      </c>
      <c r="J27" s="14">
        <f t="shared" si="2"/>
        <v>184.80447999999996</v>
      </c>
    </row>
    <row r="28" spans="2:13">
      <c r="B28" s="6" t="s">
        <v>37</v>
      </c>
      <c r="C28" s="5">
        <v>39.049999999999997</v>
      </c>
      <c r="D28" s="6">
        <v>37</v>
      </c>
      <c r="E28" s="6">
        <v>0.71</v>
      </c>
      <c r="F28" s="16">
        <v>17.8</v>
      </c>
      <c r="G28" s="14">
        <f t="shared" si="1"/>
        <v>25.417999999999999</v>
      </c>
      <c r="H28" s="5">
        <v>8</v>
      </c>
      <c r="I28" s="14">
        <f t="shared" si="0"/>
        <v>203.34399999999999</v>
      </c>
      <c r="J28" s="14">
        <f t="shared" si="2"/>
        <v>199.27712</v>
      </c>
    </row>
    <row r="29" spans="2:13">
      <c r="B29" s="6" t="s">
        <v>38</v>
      </c>
      <c r="C29" s="5">
        <v>39.049999999999997</v>
      </c>
      <c r="D29" s="6">
        <v>37</v>
      </c>
      <c r="E29" s="6">
        <v>0.71</v>
      </c>
      <c r="F29" s="16">
        <v>20.6</v>
      </c>
      <c r="G29" s="14">
        <f t="shared" si="1"/>
        <v>27.405999999999999</v>
      </c>
      <c r="H29" s="5">
        <v>8</v>
      </c>
      <c r="I29" s="14">
        <f t="shared" si="0"/>
        <v>219.24799999999999</v>
      </c>
      <c r="J29" s="14">
        <f t="shared" si="2"/>
        <v>214.86303999999998</v>
      </c>
    </row>
    <row r="30" spans="2:13">
      <c r="B30" s="6" t="s">
        <v>39</v>
      </c>
      <c r="C30" s="5">
        <v>39.049999999999997</v>
      </c>
      <c r="D30" s="6">
        <v>37</v>
      </c>
      <c r="E30" s="6">
        <v>0.71</v>
      </c>
      <c r="F30" s="16">
        <v>23.3</v>
      </c>
      <c r="G30" s="14">
        <f t="shared" si="1"/>
        <v>29.323</v>
      </c>
      <c r="H30" s="5">
        <v>8</v>
      </c>
      <c r="I30" s="14">
        <f t="shared" si="0"/>
        <v>234.584</v>
      </c>
      <c r="J30" s="14">
        <f t="shared" si="2"/>
        <v>229.89232000000001</v>
      </c>
    </row>
    <row r="31" spans="2:13">
      <c r="B31" s="6" t="s">
        <v>40</v>
      </c>
      <c r="C31" s="5">
        <v>39.049999999999997</v>
      </c>
      <c r="D31" s="6">
        <v>37</v>
      </c>
      <c r="E31" s="6">
        <v>0.71</v>
      </c>
      <c r="F31" s="16">
        <v>25.900000000000002</v>
      </c>
      <c r="G31" s="14">
        <f t="shared" si="1"/>
        <v>31.168999999999997</v>
      </c>
      <c r="H31" s="5">
        <v>8</v>
      </c>
      <c r="I31" s="14">
        <f t="shared" si="0"/>
        <v>249.35199999999998</v>
      </c>
      <c r="J31" s="14">
        <f t="shared" si="2"/>
        <v>244.36495999999997</v>
      </c>
    </row>
    <row r="32" spans="2:13">
      <c r="B32" s="6" t="s">
        <v>41</v>
      </c>
      <c r="C32" s="5">
        <v>39.049999999999997</v>
      </c>
      <c r="D32" s="6">
        <v>37</v>
      </c>
      <c r="E32" s="6">
        <v>0.71</v>
      </c>
      <c r="F32" s="16">
        <v>28.5</v>
      </c>
      <c r="G32" s="14">
        <f t="shared" si="1"/>
        <v>33.015000000000001</v>
      </c>
      <c r="H32" s="5">
        <v>8</v>
      </c>
      <c r="I32" s="14">
        <f t="shared" si="0"/>
        <v>264.12</v>
      </c>
      <c r="J32" s="14">
        <f t="shared" si="2"/>
        <v>258.83760000000001</v>
      </c>
    </row>
    <row r="33" spans="2:11">
      <c r="B33" s="6" t="s">
        <v>42</v>
      </c>
      <c r="C33" s="5">
        <v>39.049999999999997</v>
      </c>
      <c r="D33" s="6">
        <v>37</v>
      </c>
      <c r="E33" s="6">
        <v>0.71</v>
      </c>
      <c r="F33" s="16">
        <v>31.700000000000003</v>
      </c>
      <c r="G33" s="14">
        <f t="shared" si="1"/>
        <v>35.286999999999999</v>
      </c>
      <c r="H33" s="5">
        <v>8</v>
      </c>
      <c r="I33" s="14">
        <f t="shared" si="0"/>
        <v>282.29599999999999</v>
      </c>
      <c r="J33" s="14">
        <f t="shared" si="2"/>
        <v>276.65008</v>
      </c>
    </row>
    <row r="34" spans="2:11">
      <c r="B34" s="6" t="s">
        <v>43</v>
      </c>
      <c r="C34" s="5">
        <v>39.049999999999997</v>
      </c>
      <c r="D34" s="6">
        <v>37</v>
      </c>
      <c r="E34" s="6">
        <v>0.71</v>
      </c>
      <c r="F34" s="16">
        <v>34.300000000000004</v>
      </c>
      <c r="G34" s="14">
        <f t="shared" si="1"/>
        <v>37.133000000000003</v>
      </c>
      <c r="H34" s="5">
        <v>8</v>
      </c>
      <c r="I34" s="14">
        <f t="shared" si="0"/>
        <v>297.06400000000002</v>
      </c>
      <c r="J34" s="14">
        <f t="shared" si="2"/>
        <v>291.12272000000002</v>
      </c>
    </row>
    <row r="35" spans="2:11">
      <c r="B35" s="6" t="s">
        <v>44</v>
      </c>
      <c r="C35" s="5">
        <v>39.049999999999997</v>
      </c>
      <c r="D35" s="6">
        <v>37</v>
      </c>
      <c r="E35" s="6">
        <v>0.71</v>
      </c>
      <c r="F35" s="16">
        <v>29.5</v>
      </c>
      <c r="G35" s="14">
        <f t="shared" si="1"/>
        <v>33.724999999999994</v>
      </c>
      <c r="H35" s="5">
        <v>8</v>
      </c>
      <c r="I35" s="14">
        <f t="shared" si="0"/>
        <v>269.79999999999995</v>
      </c>
      <c r="J35" s="14">
        <f t="shared" si="2"/>
        <v>264.40399999999994</v>
      </c>
    </row>
    <row r="36" spans="2:11">
      <c r="B36" s="6" t="s">
        <v>45</v>
      </c>
      <c r="C36" s="5">
        <v>39.049999999999997</v>
      </c>
      <c r="D36" s="6">
        <v>37</v>
      </c>
      <c r="E36" s="6">
        <v>0.71</v>
      </c>
      <c r="F36" s="16">
        <v>26.400000000000002</v>
      </c>
      <c r="G36" s="14">
        <f t="shared" si="1"/>
        <v>31.524000000000001</v>
      </c>
      <c r="H36" s="5">
        <v>8</v>
      </c>
      <c r="I36" s="14">
        <f t="shared" si="0"/>
        <v>252.19200000000001</v>
      </c>
      <c r="J36" s="14">
        <f t="shared" si="2"/>
        <v>247.14815999999999</v>
      </c>
    </row>
    <row r="37" spans="2:11">
      <c r="B37" s="6" t="s">
        <v>46</v>
      </c>
      <c r="C37" s="5">
        <v>39.049999999999997</v>
      </c>
      <c r="D37" s="6">
        <v>37</v>
      </c>
      <c r="E37" s="6">
        <v>0.71</v>
      </c>
      <c r="F37" s="16">
        <v>23.8</v>
      </c>
      <c r="G37" s="14">
        <f t="shared" si="1"/>
        <v>29.677999999999997</v>
      </c>
      <c r="H37" s="5">
        <v>8</v>
      </c>
      <c r="I37" s="14">
        <f t="shared" si="0"/>
        <v>237.42399999999998</v>
      </c>
      <c r="J37" s="14">
        <f t="shared" si="2"/>
        <v>232.67551999999998</v>
      </c>
    </row>
    <row r="38" spans="2:11">
      <c r="B38" s="6" t="s">
        <v>47</v>
      </c>
      <c r="C38" s="5">
        <v>39.049999999999997</v>
      </c>
      <c r="D38" s="6">
        <v>37</v>
      </c>
      <c r="E38" s="6">
        <v>0.71</v>
      </c>
      <c r="F38" s="16">
        <v>20.700000000000003</v>
      </c>
      <c r="G38" s="14">
        <f>C38+(F38-D38)*E38</f>
        <v>27.477</v>
      </c>
      <c r="H38" s="5">
        <v>8</v>
      </c>
      <c r="I38" s="14">
        <f>H38*G38</f>
        <v>219.816</v>
      </c>
      <c r="J38" s="14">
        <f t="shared" si="2"/>
        <v>215.41968</v>
      </c>
    </row>
    <row r="39" spans="2:11" ht="18.75">
      <c r="B39" s="19" t="s">
        <v>51</v>
      </c>
      <c r="C39" s="19"/>
      <c r="D39" s="19"/>
      <c r="E39" s="19"/>
      <c r="F39" s="20"/>
      <c r="G39" s="21"/>
      <c r="H39" s="19">
        <f>SUM(H3:H38)</f>
        <v>288</v>
      </c>
      <c r="I39" s="21">
        <f>SUM(I3:I38)</f>
        <v>7886.6799999999985</v>
      </c>
      <c r="J39" s="21">
        <f>I39*0.98</f>
        <v>7728.946399999998</v>
      </c>
      <c r="K39" s="9"/>
    </row>
    <row r="40" spans="2:11">
      <c r="B40" s="3" t="s">
        <v>3</v>
      </c>
      <c r="C40" s="2">
        <v>1462.49</v>
      </c>
      <c r="D40" s="3">
        <v>30</v>
      </c>
      <c r="E40" s="3">
        <v>25.29</v>
      </c>
      <c r="F40" s="17">
        <v>38.6</v>
      </c>
      <c r="G40" s="7">
        <f>C40+(F40-D40)*E40</f>
        <v>1679.9839999999999</v>
      </c>
      <c r="H40" s="3">
        <v>4</v>
      </c>
      <c r="I40" s="7">
        <f>H40*G40</f>
        <v>6719.9359999999997</v>
      </c>
      <c r="J40" s="10">
        <f t="shared" si="2"/>
        <v>6585.5372799999996</v>
      </c>
    </row>
    <row r="41" spans="2:11">
      <c r="B41" s="3" t="s">
        <v>6</v>
      </c>
      <c r="C41" s="2">
        <v>2367.4499999999998</v>
      </c>
      <c r="D41" s="3">
        <v>65</v>
      </c>
      <c r="E41" s="3">
        <v>25.29</v>
      </c>
      <c r="F41" s="17">
        <v>57.5</v>
      </c>
      <c r="G41" s="7">
        <f>C41+(F41-D41)*E41</f>
        <v>2177.7749999999996</v>
      </c>
      <c r="H41" s="3">
        <v>2</v>
      </c>
      <c r="I41" s="7">
        <f t="shared" ref="I41:I43" si="3">H41*G41</f>
        <v>4355.5499999999993</v>
      </c>
      <c r="J41" s="10">
        <f t="shared" si="2"/>
        <v>4268.4389999999994</v>
      </c>
    </row>
    <row r="42" spans="2:11">
      <c r="B42" s="3" t="s">
        <v>7</v>
      </c>
      <c r="C42" s="2">
        <v>2367.4499999999998</v>
      </c>
      <c r="D42" s="3">
        <v>65</v>
      </c>
      <c r="E42" s="3">
        <v>25.29</v>
      </c>
      <c r="F42" s="17">
        <v>54.5</v>
      </c>
      <c r="G42" s="7">
        <f>C42+(F42-D42)*E42</f>
        <v>2101.9049999999997</v>
      </c>
      <c r="H42" s="3">
        <v>2</v>
      </c>
      <c r="I42" s="7">
        <f t="shared" si="3"/>
        <v>4203.8099999999995</v>
      </c>
      <c r="J42" s="10">
        <f t="shared" si="2"/>
        <v>4119.7337999999991</v>
      </c>
    </row>
    <row r="43" spans="2:11">
      <c r="B43" s="3" t="s">
        <v>9</v>
      </c>
      <c r="C43" s="2">
        <v>65.989999999999995</v>
      </c>
      <c r="D43" s="4">
        <v>2</v>
      </c>
      <c r="E43" s="4">
        <v>2.13</v>
      </c>
      <c r="F43" s="18">
        <v>2</v>
      </c>
      <c r="G43" s="4">
        <f>C43+(F43-D43)*E43</f>
        <v>65.989999999999995</v>
      </c>
      <c r="H43" s="4">
        <v>30</v>
      </c>
      <c r="I43" s="4">
        <f t="shared" si="3"/>
        <v>1979.6999999999998</v>
      </c>
      <c r="J43" s="10">
        <f t="shared" si="2"/>
        <v>1940.1059999999998</v>
      </c>
    </row>
    <row r="44" spans="2:11">
      <c r="B44" s="3" t="s">
        <v>10</v>
      </c>
      <c r="C44" s="2">
        <v>976.75</v>
      </c>
      <c r="D44" s="3"/>
      <c r="E44" s="3"/>
      <c r="F44" s="3"/>
      <c r="G44" s="3"/>
      <c r="H44" s="4">
        <v>4</v>
      </c>
      <c r="I44" s="4">
        <f>H44*C44</f>
        <v>3907</v>
      </c>
      <c r="J44" s="10">
        <f t="shared" si="2"/>
        <v>3828.86</v>
      </c>
    </row>
    <row r="45" spans="2:11">
      <c r="B45" s="3" t="s">
        <v>11</v>
      </c>
      <c r="C45" s="2">
        <v>88.34</v>
      </c>
      <c r="D45" s="3"/>
      <c r="E45" s="3"/>
      <c r="F45" s="3"/>
      <c r="G45" s="3"/>
      <c r="H45" s="4">
        <v>2</v>
      </c>
      <c r="I45" s="4">
        <f t="shared" ref="I45:I47" si="4">H45*C45</f>
        <v>176.68</v>
      </c>
      <c r="J45" s="10">
        <f t="shared" si="2"/>
        <v>173.1464</v>
      </c>
    </row>
    <row r="46" spans="2:11">
      <c r="B46" s="3" t="s">
        <v>12</v>
      </c>
      <c r="C46" s="2">
        <v>36.4</v>
      </c>
      <c r="D46" s="3"/>
      <c r="E46" s="3"/>
      <c r="F46" s="3"/>
      <c r="G46" s="3"/>
      <c r="H46" s="4">
        <v>2</v>
      </c>
      <c r="I46" s="4">
        <f t="shared" si="4"/>
        <v>72.8</v>
      </c>
      <c r="J46" s="10">
        <f t="shared" si="2"/>
        <v>71.343999999999994</v>
      </c>
    </row>
    <row r="47" spans="2:11">
      <c r="B47" s="12" t="s">
        <v>53</v>
      </c>
      <c r="C47" s="12">
        <v>338.4</v>
      </c>
      <c r="D47" s="12"/>
      <c r="E47" s="12"/>
      <c r="F47" s="12"/>
      <c r="G47" s="12"/>
      <c r="H47" s="12">
        <v>1</v>
      </c>
      <c r="I47" s="12">
        <f t="shared" si="4"/>
        <v>338.4</v>
      </c>
      <c r="J47" s="15">
        <f t="shared" si="2"/>
        <v>331.63199999999995</v>
      </c>
    </row>
    <row r="48" spans="2:11" ht="23.25">
      <c r="E48" s="22" t="s">
        <v>49</v>
      </c>
      <c r="F48" s="22"/>
      <c r="G48" s="22"/>
      <c r="H48" s="22"/>
      <c r="I48" s="13">
        <f>SUM(I39:I47)</f>
        <v>29640.555999999997</v>
      </c>
      <c r="J48" s="13">
        <f>SUM(J39:J47)</f>
        <v>29047.744879999998</v>
      </c>
    </row>
  </sheetData>
  <mergeCells count="1">
    <mergeCell ref="E48:H4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45"/>
  <sheetViews>
    <sheetView tabSelected="1" workbookViewId="0">
      <selection activeCell="H12" sqref="H12"/>
    </sheetView>
  </sheetViews>
  <sheetFormatPr defaultRowHeight="15.75"/>
  <cols>
    <col min="3" max="3" width="19.25" customWidth="1"/>
  </cols>
  <sheetData>
    <row r="1" spans="3:6" ht="26.25">
      <c r="C1" s="25" t="s">
        <v>54</v>
      </c>
    </row>
    <row r="2" spans="3:6" ht="26.25">
      <c r="C2" s="25" t="s">
        <v>58</v>
      </c>
    </row>
    <row r="3" spans="3:6" ht="26.25">
      <c r="C3" s="25"/>
    </row>
    <row r="4" spans="3:6">
      <c r="D4" t="s">
        <v>57</v>
      </c>
    </row>
    <row r="5" spans="3:6">
      <c r="D5" s="26">
        <v>43585</v>
      </c>
    </row>
    <row r="7" spans="3:6">
      <c r="C7" s="3"/>
      <c r="D7" s="3" t="s">
        <v>52</v>
      </c>
      <c r="E7" s="23" t="s">
        <v>55</v>
      </c>
      <c r="F7" s="27" t="s">
        <v>56</v>
      </c>
    </row>
    <row r="8" spans="3:6">
      <c r="C8" s="3"/>
      <c r="D8" s="3"/>
      <c r="E8" s="24"/>
      <c r="F8" s="27"/>
    </row>
    <row r="9" spans="3:6">
      <c r="C9" s="4" t="s">
        <v>13</v>
      </c>
      <c r="D9" s="18">
        <v>15.799999999999999</v>
      </c>
      <c r="E9" s="28">
        <v>8</v>
      </c>
      <c r="F9" s="3">
        <v>4</v>
      </c>
    </row>
    <row r="10" spans="3:6">
      <c r="C10" s="4" t="s">
        <v>14</v>
      </c>
      <c r="D10" s="18">
        <v>13.1</v>
      </c>
      <c r="E10" s="28">
        <v>8</v>
      </c>
      <c r="F10" s="3">
        <v>4</v>
      </c>
    </row>
    <row r="11" spans="3:6">
      <c r="C11" s="4" t="s">
        <v>15</v>
      </c>
      <c r="D11" s="18">
        <v>10.4</v>
      </c>
      <c r="E11" s="28">
        <v>8</v>
      </c>
      <c r="F11" s="3">
        <v>4</v>
      </c>
    </row>
    <row r="12" spans="3:6">
      <c r="C12" s="4" t="s">
        <v>16</v>
      </c>
      <c r="D12" s="18">
        <v>7.6999999999999993</v>
      </c>
      <c r="E12" s="28">
        <v>8</v>
      </c>
      <c r="F12" s="3">
        <v>4</v>
      </c>
    </row>
    <row r="13" spans="3:6">
      <c r="C13" s="4" t="s">
        <v>17</v>
      </c>
      <c r="D13" s="18">
        <v>10.4</v>
      </c>
      <c r="E13" s="28">
        <v>8</v>
      </c>
      <c r="F13" s="3">
        <v>4</v>
      </c>
    </row>
    <row r="14" spans="3:6">
      <c r="C14" s="4" t="s">
        <v>18</v>
      </c>
      <c r="D14" s="18">
        <v>13</v>
      </c>
      <c r="E14" s="28">
        <v>8</v>
      </c>
      <c r="F14" s="3">
        <v>4</v>
      </c>
    </row>
    <row r="15" spans="3:6">
      <c r="C15" s="4" t="s">
        <v>19</v>
      </c>
      <c r="D15" s="18">
        <v>15.6</v>
      </c>
      <c r="E15" s="28">
        <v>8</v>
      </c>
      <c r="F15" s="3">
        <v>4</v>
      </c>
    </row>
    <row r="16" spans="3:6">
      <c r="C16" s="4" t="s">
        <v>20</v>
      </c>
      <c r="D16" s="18">
        <v>18.200000000000003</v>
      </c>
      <c r="E16" s="28">
        <v>8</v>
      </c>
      <c r="F16" s="3">
        <v>4</v>
      </c>
    </row>
    <row r="17" spans="3:6">
      <c r="C17" s="4" t="s">
        <v>21</v>
      </c>
      <c r="D17" s="18">
        <v>21</v>
      </c>
      <c r="E17" s="28">
        <v>8</v>
      </c>
      <c r="F17" s="3">
        <v>4</v>
      </c>
    </row>
    <row r="18" spans="3:6">
      <c r="C18" s="4" t="s">
        <v>22</v>
      </c>
      <c r="D18" s="18">
        <v>23.700000000000003</v>
      </c>
      <c r="E18" s="28">
        <v>8</v>
      </c>
      <c r="F18" s="3">
        <v>4</v>
      </c>
    </row>
    <row r="19" spans="3:6">
      <c r="C19" s="4" t="s">
        <v>23</v>
      </c>
      <c r="D19" s="18">
        <v>26.3</v>
      </c>
      <c r="E19" s="28">
        <v>8</v>
      </c>
      <c r="F19" s="3">
        <v>4</v>
      </c>
    </row>
    <row r="20" spans="3:6">
      <c r="C20" s="4" t="s">
        <v>24</v>
      </c>
      <c r="D20" s="18">
        <v>29</v>
      </c>
      <c r="E20" s="28">
        <v>8</v>
      </c>
      <c r="F20" s="3">
        <v>4</v>
      </c>
    </row>
    <row r="21" spans="3:6">
      <c r="C21" s="4" t="s">
        <v>25</v>
      </c>
      <c r="D21" s="18">
        <v>32.5</v>
      </c>
      <c r="E21" s="28">
        <v>8</v>
      </c>
      <c r="F21" s="3">
        <v>4</v>
      </c>
    </row>
    <row r="22" spans="3:6">
      <c r="C22" s="4" t="s">
        <v>26</v>
      </c>
      <c r="D22" s="18">
        <v>35.5</v>
      </c>
      <c r="E22" s="28">
        <v>8</v>
      </c>
      <c r="F22" s="3">
        <v>4</v>
      </c>
    </row>
    <row r="23" spans="3:6">
      <c r="C23" s="4" t="s">
        <v>27</v>
      </c>
      <c r="D23" s="18">
        <v>27.700000000000003</v>
      </c>
      <c r="E23" s="28">
        <v>8</v>
      </c>
      <c r="F23" s="3">
        <v>4</v>
      </c>
    </row>
    <row r="24" spans="3:6">
      <c r="C24" s="4" t="s">
        <v>28</v>
      </c>
      <c r="D24" s="18">
        <v>24.700000000000003</v>
      </c>
      <c r="E24" s="28">
        <v>8</v>
      </c>
      <c r="F24" s="3">
        <v>4</v>
      </c>
    </row>
    <row r="25" spans="3:6">
      <c r="C25" s="4" t="s">
        <v>29</v>
      </c>
      <c r="D25" s="18">
        <v>21.1</v>
      </c>
      <c r="E25" s="28">
        <v>8</v>
      </c>
      <c r="F25" s="3">
        <v>4</v>
      </c>
    </row>
    <row r="26" spans="3:6">
      <c r="C26" s="4" t="s">
        <v>30</v>
      </c>
      <c r="D26" s="18">
        <v>18.5</v>
      </c>
      <c r="E26" s="28">
        <v>8</v>
      </c>
      <c r="F26" s="3">
        <v>4</v>
      </c>
    </row>
    <row r="27" spans="3:6">
      <c r="C27" s="4" t="s">
        <v>48</v>
      </c>
      <c r="D27" s="18">
        <v>18</v>
      </c>
      <c r="E27" s="28">
        <v>8</v>
      </c>
      <c r="F27" s="3">
        <v>4</v>
      </c>
    </row>
    <row r="28" spans="3:6">
      <c r="C28" s="4" t="s">
        <v>31</v>
      </c>
      <c r="D28" s="18">
        <v>15.4</v>
      </c>
      <c r="E28" s="28">
        <v>8</v>
      </c>
      <c r="F28" s="3">
        <v>4</v>
      </c>
    </row>
    <row r="29" spans="3:6">
      <c r="C29" s="4" t="s">
        <v>32</v>
      </c>
      <c r="D29" s="18">
        <v>12.799999999999999</v>
      </c>
      <c r="E29" s="28">
        <v>8</v>
      </c>
      <c r="F29" s="3">
        <v>4</v>
      </c>
    </row>
    <row r="30" spans="3:6">
      <c r="C30" s="4" t="s">
        <v>33</v>
      </c>
      <c r="D30" s="18">
        <v>9.9</v>
      </c>
      <c r="E30" s="28">
        <v>8</v>
      </c>
      <c r="F30" s="3">
        <v>4</v>
      </c>
    </row>
    <row r="31" spans="3:6">
      <c r="C31" s="4" t="s">
        <v>34</v>
      </c>
      <c r="D31" s="18">
        <v>9.9</v>
      </c>
      <c r="E31" s="28">
        <v>8</v>
      </c>
      <c r="F31" s="3">
        <v>4</v>
      </c>
    </row>
    <row r="32" spans="3:6">
      <c r="C32" s="4" t="s">
        <v>35</v>
      </c>
      <c r="D32" s="18">
        <v>12.6</v>
      </c>
      <c r="E32" s="28">
        <v>8</v>
      </c>
      <c r="F32" s="3">
        <v>4</v>
      </c>
    </row>
    <row r="33" spans="3:6">
      <c r="C33" s="4" t="s">
        <v>36</v>
      </c>
      <c r="D33" s="18">
        <v>15.2</v>
      </c>
      <c r="E33" s="28">
        <v>8</v>
      </c>
      <c r="F33" s="3">
        <v>4</v>
      </c>
    </row>
    <row r="34" spans="3:6">
      <c r="C34" s="4" t="s">
        <v>37</v>
      </c>
      <c r="D34" s="18">
        <v>17.8</v>
      </c>
      <c r="E34" s="28">
        <v>8</v>
      </c>
      <c r="F34" s="3">
        <v>4</v>
      </c>
    </row>
    <row r="35" spans="3:6">
      <c r="C35" s="4" t="s">
        <v>38</v>
      </c>
      <c r="D35" s="18">
        <v>20.6</v>
      </c>
      <c r="E35" s="28">
        <v>8</v>
      </c>
      <c r="F35" s="3">
        <v>4</v>
      </c>
    </row>
    <row r="36" spans="3:6">
      <c r="C36" s="4" t="s">
        <v>39</v>
      </c>
      <c r="D36" s="18">
        <v>23.3</v>
      </c>
      <c r="E36" s="28">
        <v>8</v>
      </c>
      <c r="F36" s="3">
        <v>4</v>
      </c>
    </row>
    <row r="37" spans="3:6">
      <c r="C37" s="4" t="s">
        <v>40</v>
      </c>
      <c r="D37" s="18">
        <v>25.900000000000002</v>
      </c>
      <c r="E37" s="28">
        <v>8</v>
      </c>
      <c r="F37" s="3">
        <v>4</v>
      </c>
    </row>
    <row r="38" spans="3:6">
      <c r="C38" s="4" t="s">
        <v>41</v>
      </c>
      <c r="D38" s="18">
        <v>28.5</v>
      </c>
      <c r="E38" s="28">
        <v>8</v>
      </c>
      <c r="F38" s="3">
        <v>4</v>
      </c>
    </row>
    <row r="39" spans="3:6">
      <c r="C39" s="4" t="s">
        <v>42</v>
      </c>
      <c r="D39" s="18">
        <v>31.700000000000003</v>
      </c>
      <c r="E39" s="28">
        <v>8</v>
      </c>
      <c r="F39" s="3">
        <v>4</v>
      </c>
    </row>
    <row r="40" spans="3:6">
      <c r="C40" s="4" t="s">
        <v>43</v>
      </c>
      <c r="D40" s="18">
        <v>34.300000000000004</v>
      </c>
      <c r="E40" s="28">
        <v>8</v>
      </c>
      <c r="F40" s="3">
        <v>4</v>
      </c>
    </row>
    <row r="41" spans="3:6">
      <c r="C41" s="4" t="s">
        <v>44</v>
      </c>
      <c r="D41" s="18">
        <v>29.5</v>
      </c>
      <c r="E41" s="28">
        <v>8</v>
      </c>
      <c r="F41" s="3">
        <v>4</v>
      </c>
    </row>
    <row r="42" spans="3:6">
      <c r="C42" s="4" t="s">
        <v>45</v>
      </c>
      <c r="D42" s="18">
        <v>26.400000000000002</v>
      </c>
      <c r="E42" s="28">
        <v>8</v>
      </c>
      <c r="F42" s="3">
        <v>4</v>
      </c>
    </row>
    <row r="43" spans="3:6">
      <c r="C43" s="4" t="s">
        <v>46</v>
      </c>
      <c r="D43" s="18">
        <v>23.8</v>
      </c>
      <c r="E43" s="28">
        <v>8</v>
      </c>
      <c r="F43" s="3">
        <v>4</v>
      </c>
    </row>
    <row r="44" spans="3:6">
      <c r="C44" s="4" t="s">
        <v>47</v>
      </c>
      <c r="D44" s="18">
        <v>20.700000000000003</v>
      </c>
      <c r="E44" s="28">
        <v>8</v>
      </c>
      <c r="F44" s="3">
        <v>4</v>
      </c>
    </row>
    <row r="45" spans="3:6" ht="18.75">
      <c r="C45" s="29" t="s">
        <v>51</v>
      </c>
      <c r="D45" s="30"/>
      <c r="E45" s="29">
        <f>SUM(E9:E44)</f>
        <v>288</v>
      </c>
      <c r="F45" s="3">
        <f>SUM(F9:F44)</f>
        <v>144</v>
      </c>
    </row>
  </sheetData>
  <mergeCells count="2"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Lengths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Cabrera</dc:creator>
  <cp:lastModifiedBy>Ian Crotty</cp:lastModifiedBy>
  <dcterms:created xsi:type="dcterms:W3CDTF">2019-02-27T11:17:50Z</dcterms:created>
  <dcterms:modified xsi:type="dcterms:W3CDTF">2019-04-30T15:38:27Z</dcterms:modified>
</cp:coreProperties>
</file>