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rn.ch\dfs\Users\a\anton\Desktop\Upgrade\"/>
    </mc:Choice>
  </mc:AlternateContent>
  <bookViews>
    <workbookView xWindow="480" yWindow="120" windowWidth="27795" windowHeight="14370" activeTab="1"/>
  </bookViews>
  <sheets>
    <sheet name="LV Power" sheetId="1" r:id="rId1"/>
    <sheet name="Signal Readou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47" i="1" l="1"/>
  <c r="E48" i="1"/>
  <c r="E46" i="1"/>
  <c r="L29" i="1"/>
  <c r="L25" i="1"/>
  <c r="L27" i="1"/>
  <c r="L24" i="1"/>
  <c r="I29" i="1"/>
  <c r="I25" i="1"/>
  <c r="I27" i="1"/>
  <c r="I24" i="1"/>
  <c r="F29" i="1"/>
  <c r="F25" i="1"/>
  <c r="F26" i="1"/>
  <c r="F27" i="1"/>
  <c r="F28" i="1"/>
  <c r="F24" i="1"/>
  <c r="E49" i="1" l="1"/>
</calcChain>
</file>

<file path=xl/sharedStrings.xml><?xml version="1.0" encoding="utf-8"?>
<sst xmlns="http://schemas.openxmlformats.org/spreadsheetml/2006/main" count="230" uniqueCount="119">
  <si>
    <t>Variant</t>
  </si>
  <si>
    <t>Description</t>
  </si>
  <si>
    <t>I</t>
  </si>
  <si>
    <t>II</t>
  </si>
  <si>
    <t>III</t>
  </si>
  <si>
    <t>IV</t>
  </si>
  <si>
    <t>A3009 2channels/2chambers</t>
  </si>
  <si>
    <t>A3009 2channels/1chamber</t>
  </si>
  <si>
    <t>A3016 2channels/2chambers</t>
  </si>
  <si>
    <t>A3016 2channels/3chambers</t>
  </si>
  <si>
    <t>phi coverage</t>
  </si>
  <si>
    <t>full coverage</t>
  </si>
  <si>
    <t>full board occupancy</t>
  </si>
  <si>
    <t>branch (A1676) needed</t>
  </si>
  <si>
    <t>crates (EASY3000S) needed</t>
  </si>
  <si>
    <r>
      <t>2 channels = 40</t>
    </r>
    <r>
      <rPr>
        <sz val="11"/>
        <color theme="1"/>
        <rFont val="Calibri"/>
        <family val="2"/>
      </rPr>
      <t>⁰</t>
    </r>
  </si>
  <si>
    <r>
      <t>18 channels = 360</t>
    </r>
    <r>
      <rPr>
        <sz val="11"/>
        <color theme="1"/>
        <rFont val="Calibri"/>
        <family val="2"/>
      </rPr>
      <t>⁰</t>
    </r>
  </si>
  <si>
    <t># LV channels per board</t>
  </si>
  <si>
    <r>
      <t>1 LV board = 240</t>
    </r>
    <r>
      <rPr>
        <sz val="11"/>
        <color theme="1"/>
        <rFont val="Calibri"/>
        <family val="2"/>
      </rPr>
      <t>⁰</t>
    </r>
  </si>
  <si>
    <t>1 Near + 1 Far</t>
  </si>
  <si>
    <r>
      <t>2 channels = 20</t>
    </r>
    <r>
      <rPr>
        <sz val="11"/>
        <color theme="1"/>
        <rFont val="Calibri"/>
        <family val="2"/>
      </rPr>
      <t>⁰</t>
    </r>
  </si>
  <si>
    <r>
      <t>36 channels = 360</t>
    </r>
    <r>
      <rPr>
        <sz val="11"/>
        <color theme="1"/>
        <rFont val="Calibri"/>
        <family val="2"/>
      </rPr>
      <t>⁰</t>
    </r>
  </si>
  <si>
    <t>1 LV board = 120⁰</t>
  </si>
  <si>
    <t>2 Near + 2 Far</t>
  </si>
  <si>
    <t>unsymmetric 2 + 1</t>
  </si>
  <si>
    <t>2 channels = 40⁰</t>
  </si>
  <si>
    <t>18 channels = 360⁰</t>
  </si>
  <si>
    <r>
      <t>1 LV boards = 120</t>
    </r>
    <r>
      <rPr>
        <sz val="11"/>
        <color theme="1"/>
        <rFont val="Calibri"/>
        <family val="2"/>
      </rPr>
      <t>⁰</t>
    </r>
  </si>
  <si>
    <r>
      <t>2 channels = 60</t>
    </r>
    <r>
      <rPr>
        <sz val="11"/>
        <color theme="1"/>
        <rFont val="Calibri"/>
        <family val="2"/>
      </rPr>
      <t>⁰</t>
    </r>
  </si>
  <si>
    <r>
      <t>12 channels = 360</t>
    </r>
    <r>
      <rPr>
        <sz val="11"/>
        <color theme="1"/>
        <rFont val="Calibri"/>
        <family val="2"/>
      </rPr>
      <t>⁰</t>
    </r>
  </si>
  <si>
    <t>1 LV boards = 180⁰</t>
  </si>
  <si>
    <t>location per disk</t>
  </si>
  <si>
    <t>boards needed per disk e.g. RE+3/1 || RE+4/1</t>
  </si>
  <si>
    <r>
      <t>1</t>
    </r>
    <r>
      <rPr>
        <sz val="11"/>
        <color theme="1"/>
        <rFont val="Calibri"/>
        <family val="2"/>
      </rPr>
      <t>½ Near + 1½ Far</t>
    </r>
  </si>
  <si>
    <t>3 Near + 3 Far</t>
  </si>
  <si>
    <t>6 (2 shared boards by RE3/1 amd RE4/1)</t>
  </si>
  <si>
    <t>4 Near + 4 Far</t>
  </si>
  <si>
    <t>For all 72 RPC Upgrade RE3/1 and RE4/1 chambers we need to multiple the single end equpment in the table above by two in order to get all the LV equipment needed:</t>
  </si>
  <si>
    <t>LV Equipment per 1 single end  disk e.g. RE+4/1 only (RE-4/1 not included; single end means either positive or negative)</t>
  </si>
  <si>
    <t>LV Equipment per 2 single end disks e.g. RE+3/1 &amp;&amp; RE+4/1 only (negative end not included)</t>
  </si>
  <si>
    <t>total number of LV boards needed</t>
  </si>
  <si>
    <t>location per side&amp;&amp;end</t>
  </si>
  <si>
    <t>boards needed per end e.g. RE+3/1 &amp;&amp; RE+4/1</t>
  </si>
  <si>
    <t>location per side&amp;&amp;disk</t>
  </si>
  <si>
    <t>single board price</t>
  </si>
  <si>
    <t>board price per variant</t>
  </si>
  <si>
    <t>total number of EASY3000S crates needed</t>
  </si>
  <si>
    <t>BC (A1676) needed</t>
  </si>
  <si>
    <t>unit price per BC [CHF]</t>
  </si>
  <si>
    <t>crate price per variant [CHF]</t>
  </si>
  <si>
    <t>BC (A1676) price per variant</t>
  </si>
  <si>
    <t>unit price per crate [CHF]</t>
  </si>
  <si>
    <t>Variant Analysis</t>
  </si>
  <si>
    <t>Pros</t>
  </si>
  <si>
    <t>Cons</t>
  </si>
  <si>
    <t>Too big load per LV channel. Very close to the power failure limit. Possible Hvmax errors while powering.</t>
  </si>
  <si>
    <t>working at 50% of the max power</t>
  </si>
  <si>
    <t>few shared boards between different station (RE3/1, RE4/1)</t>
  </si>
  <si>
    <t>the most expensive option</t>
  </si>
  <si>
    <r>
      <t>less expensive option, working at optimal regime of 75% of max power, good segmentation (1 board = 180</t>
    </r>
    <r>
      <rPr>
        <sz val="11"/>
        <color theme="1"/>
        <rFont val="Calibri"/>
        <family val="2"/>
      </rPr>
      <t>⁰)</t>
    </r>
  </si>
  <si>
    <t>might experience problems in crimping the Anderson connectors for 3 chamebrs</t>
  </si>
  <si>
    <t>expensive</t>
  </si>
  <si>
    <r>
      <t>According to me,</t>
    </r>
    <r>
      <rPr>
        <b/>
        <u/>
        <sz val="11"/>
        <color rgb="FFFF0000"/>
        <rFont val="Calibri"/>
        <family val="2"/>
        <scheme val="minor"/>
      </rPr>
      <t xml:space="preserve"> variant IV </t>
    </r>
    <r>
      <rPr>
        <u/>
        <sz val="11"/>
        <color theme="1"/>
        <rFont val="Calibri"/>
        <family val="2"/>
        <scheme val="minor"/>
      </rPr>
      <t>is the most appealing one, therefore I will prepare the cost table only for it:</t>
    </r>
  </si>
  <si>
    <t>Variant IV</t>
  </si>
  <si>
    <t>CAEN A3016 boards</t>
  </si>
  <si>
    <t>needed</t>
  </si>
  <si>
    <t>CAEN EASY3000S crates</t>
  </si>
  <si>
    <t>CAEN A1676A branch controller</t>
  </si>
  <si>
    <t>Racks on X3</t>
  </si>
  <si>
    <t>1 crate in a rack</t>
  </si>
  <si>
    <t>X3A51, X3J51, X3V51, X3S51</t>
  </si>
  <si>
    <t>are full</t>
  </si>
  <si>
    <t>Need to find more rack space.</t>
  </si>
  <si>
    <t>few shared boards between different station (RE3/1, RE4/1), expensive</t>
  </si>
  <si>
    <t>Total Equipment Cost</t>
  </si>
  <si>
    <t>total price [CHF]</t>
  </si>
  <si>
    <t>unit price [CHF]</t>
  </si>
  <si>
    <t>9 FEB proposal</t>
  </si>
  <si>
    <t>signal cables per FEB</t>
  </si>
  <si>
    <t>signal inputs per LB</t>
  </si>
  <si>
    <t>number of FEBs</t>
  </si>
  <si>
    <t>number of LB per chamber</t>
  </si>
  <si>
    <t>phi coverage per LBB</t>
  </si>
  <si>
    <t>number of optical fibres per LBB</t>
  </si>
  <si>
    <t>number of LBB</t>
  </si>
  <si>
    <t>20⁰</t>
  </si>
  <si>
    <t>120⁰</t>
  </si>
  <si>
    <t>rack positions</t>
  </si>
  <si>
    <t>rack location</t>
  </si>
  <si>
    <t>crate location</t>
  </si>
  <si>
    <t>12U Near + 12U Far</t>
  </si>
  <si>
    <t>X2N, X4N, X3F</t>
  </si>
  <si>
    <t>X2F, X4F, X3N</t>
  </si>
  <si>
    <t>X3N, X3F</t>
  </si>
  <si>
    <t>6U per rack</t>
  </si>
  <si>
    <t>(12U Near + 6U Far) or v.v.</t>
  </si>
  <si>
    <t>6U on X2N, X2F</t>
  </si>
  <si>
    <t>6U on X4N, X4F</t>
  </si>
  <si>
    <t>number of LBB per end</t>
  </si>
  <si>
    <t>12U per rack</t>
  </si>
  <si>
    <t>X2J52, X2A52</t>
  </si>
  <si>
    <t>X4J51, X4A51</t>
  </si>
  <si>
    <t>X3J51, X3A51</t>
  </si>
  <si>
    <t>30⁰</t>
  </si>
  <si>
    <r>
      <t>3</t>
    </r>
    <r>
      <rPr>
        <sz val="11"/>
        <color theme="1"/>
        <rFont val="Calibri"/>
        <family val="2"/>
      </rPr>
      <t>⅓</t>
    </r>
  </si>
  <si>
    <t>number of chambers per LBB</t>
  </si>
  <si>
    <t>by trigger logical sector</t>
  </si>
  <si>
    <t>number of FEB per  chamber</t>
  </si>
  <si>
    <t>90⁰</t>
  </si>
  <si>
    <r>
      <t>4</t>
    </r>
    <r>
      <rPr>
        <sz val="11"/>
        <color theme="1"/>
        <rFont val="Calibri"/>
        <family val="2"/>
      </rPr>
      <t>½</t>
    </r>
  </si>
  <si>
    <t>X3 || (X2&amp;X4)</t>
  </si>
  <si>
    <t>24U Near + 24U Far</t>
  </si>
  <si>
    <t>Signal Readout per 1 single end  disk e.g. RE+4/1 only (RE-4/1 not included; single end means either positive or negative)</t>
  </si>
  <si>
    <t>Signal Readout per 2 single end disks e.g. RE+3/1 &amp;&amp; RE+4/1 only (negative end not included)</t>
  </si>
  <si>
    <t>total number of LBB</t>
  </si>
  <si>
    <t>48U Near + 48U Far</t>
  </si>
  <si>
    <t>X2J52, X2A52, X2V52, X2S52</t>
  </si>
  <si>
    <t>X4J51, X4A51, X4V51, X4S51</t>
  </si>
  <si>
    <t>X3J51, X3A51, X3V51, X3S51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</si>
</sst>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/>
    <xf numFmtId="0" fontId="0" fillId="0" borderId="10" xfId="0" applyFill="1" applyBorder="1"/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9" workbookViewId="0">
      <selection activeCell="B21" sqref="B21"/>
    </sheetView>
  </sheetViews>
  <sheetFormatPr defaultRowHeight="15" x14ac:dyDescent="0.25"/>
  <cols>
    <col min="2" max="2" width="28.140625" customWidth="1"/>
    <col min="3" max="3" width="22.28515625" bestFit="1" customWidth="1"/>
    <col min="4" max="4" width="42.85546875" bestFit="1" customWidth="1"/>
    <col min="5" max="5" width="21.7109375" customWidth="1"/>
    <col min="6" max="6" width="29.5703125" customWidth="1"/>
    <col min="7" max="7" width="41.7109375" bestFit="1" customWidth="1"/>
    <col min="8" max="8" width="42.85546875" bestFit="1" customWidth="1"/>
    <col min="9" max="9" width="27" bestFit="1" customWidth="1"/>
    <col min="10" max="10" width="23.140625" bestFit="1" customWidth="1"/>
    <col min="11" max="11" width="25.140625" bestFit="1" customWidth="1"/>
    <col min="12" max="12" width="25.85546875" bestFit="1" customWidth="1"/>
  </cols>
  <sheetData>
    <row r="1" spans="1:12" x14ac:dyDescent="0.25">
      <c r="B1" s="14" t="s">
        <v>38</v>
      </c>
    </row>
    <row r="2" spans="1:12" ht="15.75" thickBot="1" x14ac:dyDescent="0.3"/>
    <row r="3" spans="1:12" ht="15.75" thickBot="1" x14ac:dyDescent="0.3">
      <c r="A3" s="3" t="s">
        <v>0</v>
      </c>
      <c r="B3" s="4" t="s">
        <v>1</v>
      </c>
      <c r="C3" s="4" t="s">
        <v>17</v>
      </c>
      <c r="D3" s="4" t="s">
        <v>10</v>
      </c>
      <c r="E3" s="4" t="s">
        <v>11</v>
      </c>
      <c r="F3" s="4" t="s">
        <v>12</v>
      </c>
      <c r="G3" s="4" t="s">
        <v>32</v>
      </c>
      <c r="H3" s="4"/>
      <c r="I3" s="4" t="s">
        <v>31</v>
      </c>
      <c r="J3" s="4"/>
      <c r="K3" s="4" t="s">
        <v>14</v>
      </c>
      <c r="L3" s="5" t="s">
        <v>13</v>
      </c>
    </row>
    <row r="4" spans="1:12" x14ac:dyDescent="0.25">
      <c r="A4" s="6" t="s">
        <v>2</v>
      </c>
      <c r="B4" s="8" t="s">
        <v>6</v>
      </c>
      <c r="C4" s="2">
        <v>12</v>
      </c>
      <c r="D4" s="2" t="s">
        <v>15</v>
      </c>
      <c r="E4" s="2" t="s">
        <v>16</v>
      </c>
      <c r="F4" s="2" t="s">
        <v>18</v>
      </c>
      <c r="G4" s="2">
        <v>2</v>
      </c>
      <c r="H4" s="2"/>
      <c r="I4" s="2" t="s">
        <v>19</v>
      </c>
      <c r="J4" s="2"/>
      <c r="K4" s="2">
        <v>2</v>
      </c>
      <c r="L4" s="11">
        <v>1</v>
      </c>
    </row>
    <row r="5" spans="1:12" x14ac:dyDescent="0.25">
      <c r="A5" s="26" t="s">
        <v>3</v>
      </c>
      <c r="B5" s="27" t="s">
        <v>7</v>
      </c>
      <c r="C5" s="24">
        <v>12</v>
      </c>
      <c r="D5" s="24" t="s">
        <v>20</v>
      </c>
      <c r="E5" s="24" t="s">
        <v>21</v>
      </c>
      <c r="F5" s="24" t="s">
        <v>22</v>
      </c>
      <c r="G5" s="1">
        <v>3</v>
      </c>
      <c r="H5" s="1"/>
      <c r="I5" s="1" t="s">
        <v>24</v>
      </c>
      <c r="J5" s="1"/>
      <c r="K5" s="24">
        <v>2</v>
      </c>
      <c r="L5" s="28">
        <v>1</v>
      </c>
    </row>
    <row r="6" spans="1:12" x14ac:dyDescent="0.25">
      <c r="A6" s="26"/>
      <c r="B6" s="27"/>
      <c r="C6" s="25"/>
      <c r="D6" s="25"/>
      <c r="E6" s="25"/>
      <c r="F6" s="25"/>
      <c r="G6" s="1">
        <v>4</v>
      </c>
      <c r="H6" s="1"/>
      <c r="I6" s="1" t="s">
        <v>23</v>
      </c>
      <c r="J6" s="1"/>
      <c r="K6" s="25"/>
      <c r="L6" s="29"/>
    </row>
    <row r="7" spans="1:12" x14ac:dyDescent="0.25">
      <c r="A7" s="26" t="s">
        <v>4</v>
      </c>
      <c r="B7" s="27" t="s">
        <v>8</v>
      </c>
      <c r="C7" s="24">
        <v>6</v>
      </c>
      <c r="D7" s="30" t="s">
        <v>25</v>
      </c>
      <c r="E7" s="30" t="s">
        <v>26</v>
      </c>
      <c r="F7" s="30" t="s">
        <v>27</v>
      </c>
      <c r="G7" s="1">
        <v>3</v>
      </c>
      <c r="H7" s="1"/>
      <c r="I7" s="1" t="s">
        <v>24</v>
      </c>
      <c r="J7" s="1"/>
      <c r="K7" s="24">
        <v>2</v>
      </c>
      <c r="L7" s="28">
        <v>1</v>
      </c>
    </row>
    <row r="8" spans="1:12" x14ac:dyDescent="0.25">
      <c r="A8" s="26"/>
      <c r="B8" s="27"/>
      <c r="C8" s="25"/>
      <c r="D8" s="30"/>
      <c r="E8" s="30"/>
      <c r="F8" s="30"/>
      <c r="G8" s="1">
        <v>4</v>
      </c>
      <c r="H8" s="1"/>
      <c r="I8" s="1" t="s">
        <v>23</v>
      </c>
      <c r="J8" s="1"/>
      <c r="K8" s="25"/>
      <c r="L8" s="29"/>
    </row>
    <row r="9" spans="1:12" ht="15.75" thickBot="1" x14ac:dyDescent="0.3">
      <c r="A9" s="7" t="s">
        <v>5</v>
      </c>
      <c r="B9" s="9" t="s">
        <v>9</v>
      </c>
      <c r="C9" s="10">
        <v>6</v>
      </c>
      <c r="D9" s="10" t="s">
        <v>28</v>
      </c>
      <c r="E9" s="10" t="s">
        <v>29</v>
      </c>
      <c r="F9" s="10" t="s">
        <v>30</v>
      </c>
      <c r="G9" s="10">
        <v>2</v>
      </c>
      <c r="H9" s="10"/>
      <c r="I9" s="10" t="s">
        <v>19</v>
      </c>
      <c r="J9" s="10"/>
      <c r="K9" s="10">
        <v>2</v>
      </c>
      <c r="L9" s="13">
        <v>1</v>
      </c>
    </row>
    <row r="11" spans="1:12" x14ac:dyDescent="0.25">
      <c r="B11" s="14" t="s">
        <v>39</v>
      </c>
    </row>
    <row r="12" spans="1:12" ht="15.75" thickBot="1" x14ac:dyDescent="0.3"/>
    <row r="13" spans="1:12" ht="15.75" thickBot="1" x14ac:dyDescent="0.3">
      <c r="A13" s="3" t="s">
        <v>0</v>
      </c>
      <c r="B13" s="4" t="s">
        <v>1</v>
      </c>
      <c r="C13" s="4" t="s">
        <v>17</v>
      </c>
      <c r="D13" s="4" t="s">
        <v>10</v>
      </c>
      <c r="E13" s="4" t="s">
        <v>11</v>
      </c>
      <c r="F13" s="4" t="s">
        <v>12</v>
      </c>
      <c r="G13" s="4" t="s">
        <v>32</v>
      </c>
      <c r="H13" s="4" t="s">
        <v>42</v>
      </c>
      <c r="I13" s="4" t="s">
        <v>43</v>
      </c>
      <c r="J13" s="4" t="s">
        <v>41</v>
      </c>
      <c r="K13" s="4" t="s">
        <v>14</v>
      </c>
      <c r="L13" s="5" t="s">
        <v>13</v>
      </c>
    </row>
    <row r="14" spans="1:12" x14ac:dyDescent="0.25">
      <c r="A14" s="6" t="s">
        <v>2</v>
      </c>
      <c r="B14" s="8" t="s">
        <v>6</v>
      </c>
      <c r="C14" s="2">
        <v>12</v>
      </c>
      <c r="D14" s="2" t="s">
        <v>15</v>
      </c>
      <c r="E14" s="2" t="s">
        <v>16</v>
      </c>
      <c r="F14" s="2" t="s">
        <v>18</v>
      </c>
      <c r="G14" s="2">
        <v>2</v>
      </c>
      <c r="H14" s="2">
        <v>4</v>
      </c>
      <c r="I14" s="1" t="s">
        <v>19</v>
      </c>
      <c r="J14" s="1" t="s">
        <v>23</v>
      </c>
      <c r="K14" s="2">
        <v>2</v>
      </c>
      <c r="L14" s="11">
        <v>1</v>
      </c>
    </row>
    <row r="15" spans="1:12" x14ac:dyDescent="0.25">
      <c r="A15" s="26" t="s">
        <v>3</v>
      </c>
      <c r="B15" s="27" t="s">
        <v>7</v>
      </c>
      <c r="C15" s="24">
        <v>12</v>
      </c>
      <c r="D15" s="24" t="s">
        <v>20</v>
      </c>
      <c r="E15" s="24" t="s">
        <v>21</v>
      </c>
      <c r="F15" s="24" t="s">
        <v>22</v>
      </c>
      <c r="G15" s="1">
        <v>3</v>
      </c>
      <c r="H15" s="1" t="s">
        <v>35</v>
      </c>
      <c r="I15" s="1" t="s">
        <v>33</v>
      </c>
      <c r="J15" s="15" t="s">
        <v>34</v>
      </c>
      <c r="K15" s="24">
        <v>2</v>
      </c>
      <c r="L15" s="28">
        <v>1</v>
      </c>
    </row>
    <row r="16" spans="1:12" x14ac:dyDescent="0.25">
      <c r="A16" s="26"/>
      <c r="B16" s="27"/>
      <c r="C16" s="25"/>
      <c r="D16" s="25"/>
      <c r="E16" s="25"/>
      <c r="F16" s="25"/>
      <c r="G16" s="1">
        <v>4</v>
      </c>
      <c r="H16" s="1">
        <v>8</v>
      </c>
      <c r="I16" s="1" t="s">
        <v>23</v>
      </c>
      <c r="J16" s="1" t="s">
        <v>36</v>
      </c>
      <c r="K16" s="25"/>
      <c r="L16" s="29"/>
    </row>
    <row r="17" spans="1:12" x14ac:dyDescent="0.25">
      <c r="A17" s="26" t="s">
        <v>4</v>
      </c>
      <c r="B17" s="27" t="s">
        <v>8</v>
      </c>
      <c r="C17" s="24">
        <v>6</v>
      </c>
      <c r="D17" s="30" t="s">
        <v>25</v>
      </c>
      <c r="E17" s="30" t="s">
        <v>26</v>
      </c>
      <c r="F17" s="30" t="s">
        <v>27</v>
      </c>
      <c r="G17" s="1">
        <v>3</v>
      </c>
      <c r="H17" s="1" t="s">
        <v>35</v>
      </c>
      <c r="I17" s="1" t="s">
        <v>33</v>
      </c>
      <c r="J17" s="15" t="s">
        <v>34</v>
      </c>
      <c r="K17" s="24">
        <v>2</v>
      </c>
      <c r="L17" s="28">
        <v>1</v>
      </c>
    </row>
    <row r="18" spans="1:12" x14ac:dyDescent="0.25">
      <c r="A18" s="26"/>
      <c r="B18" s="27"/>
      <c r="C18" s="25"/>
      <c r="D18" s="30"/>
      <c r="E18" s="30"/>
      <c r="F18" s="30"/>
      <c r="G18" s="1">
        <v>4</v>
      </c>
      <c r="H18" s="1">
        <v>8</v>
      </c>
      <c r="I18" s="1" t="s">
        <v>23</v>
      </c>
      <c r="J18" s="1" t="s">
        <v>36</v>
      </c>
      <c r="K18" s="25"/>
      <c r="L18" s="29"/>
    </row>
    <row r="19" spans="1:12" ht="15.75" thickBot="1" x14ac:dyDescent="0.3">
      <c r="A19" s="7" t="s">
        <v>5</v>
      </c>
      <c r="B19" s="9" t="s">
        <v>9</v>
      </c>
      <c r="C19" s="10">
        <v>6</v>
      </c>
      <c r="D19" s="10" t="s">
        <v>28</v>
      </c>
      <c r="E19" s="10" t="s">
        <v>29</v>
      </c>
      <c r="F19" s="10" t="s">
        <v>30</v>
      </c>
      <c r="G19" s="10">
        <v>2</v>
      </c>
      <c r="H19" s="10">
        <v>4</v>
      </c>
      <c r="I19" s="10" t="s">
        <v>19</v>
      </c>
      <c r="J19" s="10" t="s">
        <v>19</v>
      </c>
      <c r="K19" s="10">
        <v>2</v>
      </c>
      <c r="L19" s="13">
        <v>1</v>
      </c>
    </row>
    <row r="21" spans="1:12" x14ac:dyDescent="0.25">
      <c r="B21" s="14" t="s">
        <v>37</v>
      </c>
    </row>
    <row r="22" spans="1:12" ht="15.75" thickBot="1" x14ac:dyDescent="0.3"/>
    <row r="23" spans="1:12" ht="15.75" thickBot="1" x14ac:dyDescent="0.3">
      <c r="A23" s="3" t="s">
        <v>0</v>
      </c>
      <c r="B23" s="4" t="s">
        <v>1</v>
      </c>
      <c r="C23" s="4" t="s">
        <v>17</v>
      </c>
      <c r="D23" s="4" t="s">
        <v>40</v>
      </c>
      <c r="E23" s="4" t="s">
        <v>44</v>
      </c>
      <c r="F23" s="4" t="s">
        <v>45</v>
      </c>
      <c r="G23" s="4" t="s">
        <v>46</v>
      </c>
      <c r="H23" s="4" t="s">
        <v>51</v>
      </c>
      <c r="I23" s="4" t="s">
        <v>49</v>
      </c>
      <c r="J23" s="5" t="s">
        <v>47</v>
      </c>
      <c r="K23" s="5" t="s">
        <v>48</v>
      </c>
      <c r="L23" s="5" t="s">
        <v>50</v>
      </c>
    </row>
    <row r="24" spans="1:12" x14ac:dyDescent="0.25">
      <c r="A24" s="6" t="s">
        <v>2</v>
      </c>
      <c r="B24" s="8" t="s">
        <v>6</v>
      </c>
      <c r="C24" s="2">
        <v>12</v>
      </c>
      <c r="D24" s="2">
        <v>8</v>
      </c>
      <c r="E24" s="2">
        <v>8655</v>
      </c>
      <c r="F24" s="2">
        <f>D24*E24</f>
        <v>69240</v>
      </c>
      <c r="G24" s="2">
        <v>4</v>
      </c>
      <c r="H24" s="2">
        <v>3136</v>
      </c>
      <c r="I24" s="2">
        <f>G24*H24</f>
        <v>12544</v>
      </c>
      <c r="J24" s="11">
        <v>2</v>
      </c>
      <c r="K24" s="11">
        <v>1644</v>
      </c>
      <c r="L24" s="11">
        <f>J24*K24</f>
        <v>3288</v>
      </c>
    </row>
    <row r="25" spans="1:12" x14ac:dyDescent="0.25">
      <c r="A25" s="26" t="s">
        <v>3</v>
      </c>
      <c r="B25" s="27" t="s">
        <v>7</v>
      </c>
      <c r="C25" s="24">
        <v>12</v>
      </c>
      <c r="D25" s="1">
        <v>12</v>
      </c>
      <c r="E25" s="2">
        <v>8655</v>
      </c>
      <c r="F25" s="2">
        <f t="shared" ref="F25:F28" si="0">D25*E25</f>
        <v>103860</v>
      </c>
      <c r="G25" s="24">
        <v>4</v>
      </c>
      <c r="H25" s="24">
        <v>3136</v>
      </c>
      <c r="I25" s="24">
        <f t="shared" ref="I25:I27" si="1">G25*H25</f>
        <v>12544</v>
      </c>
      <c r="J25" s="28">
        <v>2</v>
      </c>
      <c r="K25" s="28">
        <v>1644</v>
      </c>
      <c r="L25" s="31">
        <f t="shared" ref="L25:L27" si="2">J25*K25</f>
        <v>3288</v>
      </c>
    </row>
    <row r="26" spans="1:12" x14ac:dyDescent="0.25">
      <c r="A26" s="26"/>
      <c r="B26" s="27"/>
      <c r="C26" s="25"/>
      <c r="D26" s="1">
        <v>16</v>
      </c>
      <c r="E26" s="2">
        <v>8655</v>
      </c>
      <c r="F26" s="2">
        <f t="shared" si="0"/>
        <v>138480</v>
      </c>
      <c r="G26" s="25"/>
      <c r="H26" s="25"/>
      <c r="I26" s="25"/>
      <c r="J26" s="29"/>
      <c r="K26" s="29"/>
      <c r="L26" s="32"/>
    </row>
    <row r="27" spans="1:12" x14ac:dyDescent="0.25">
      <c r="A27" s="26" t="s">
        <v>4</v>
      </c>
      <c r="B27" s="27" t="s">
        <v>8</v>
      </c>
      <c r="C27" s="24">
        <v>6</v>
      </c>
      <c r="D27" s="1">
        <v>12</v>
      </c>
      <c r="E27" s="2">
        <v>7771</v>
      </c>
      <c r="F27" s="2">
        <f t="shared" si="0"/>
        <v>93252</v>
      </c>
      <c r="G27" s="24">
        <v>4</v>
      </c>
      <c r="H27" s="24">
        <v>3136</v>
      </c>
      <c r="I27" s="24">
        <f t="shared" si="1"/>
        <v>12544</v>
      </c>
      <c r="J27" s="28">
        <v>2</v>
      </c>
      <c r="K27" s="28">
        <v>1644</v>
      </c>
      <c r="L27" s="31">
        <f t="shared" si="2"/>
        <v>3288</v>
      </c>
    </row>
    <row r="28" spans="1:12" x14ac:dyDescent="0.25">
      <c r="A28" s="26"/>
      <c r="B28" s="27"/>
      <c r="C28" s="25"/>
      <c r="D28" s="1">
        <v>16</v>
      </c>
      <c r="E28" s="2">
        <v>7771</v>
      </c>
      <c r="F28" s="2">
        <f t="shared" si="0"/>
        <v>124336</v>
      </c>
      <c r="G28" s="25"/>
      <c r="H28" s="25"/>
      <c r="I28" s="25"/>
      <c r="J28" s="29"/>
      <c r="K28" s="29"/>
      <c r="L28" s="32"/>
    </row>
    <row r="29" spans="1:12" ht="15.75" thickBot="1" x14ac:dyDescent="0.3">
      <c r="A29" s="7" t="s">
        <v>5</v>
      </c>
      <c r="B29" s="9" t="s">
        <v>9</v>
      </c>
      <c r="C29" s="10">
        <v>6</v>
      </c>
      <c r="D29" s="10">
        <v>8</v>
      </c>
      <c r="E29" s="10">
        <v>7771</v>
      </c>
      <c r="F29" s="10">
        <f>D29*E29</f>
        <v>62168</v>
      </c>
      <c r="G29" s="10">
        <v>4</v>
      </c>
      <c r="H29" s="10">
        <v>3136</v>
      </c>
      <c r="I29" s="10">
        <f>G29*H29</f>
        <v>12544</v>
      </c>
      <c r="J29" s="13">
        <v>2</v>
      </c>
      <c r="K29" s="13">
        <v>1644</v>
      </c>
      <c r="L29" s="13">
        <f>J29*K29</f>
        <v>3288</v>
      </c>
    </row>
    <row r="32" spans="1:12" x14ac:dyDescent="0.25">
      <c r="B32" t="s">
        <v>52</v>
      </c>
    </row>
    <row r="33" spans="1:6" ht="15.75" thickBot="1" x14ac:dyDescent="0.3"/>
    <row r="34" spans="1:6" ht="15.75" thickBot="1" x14ac:dyDescent="0.3">
      <c r="A34" s="3" t="s">
        <v>0</v>
      </c>
      <c r="B34" s="4" t="s">
        <v>1</v>
      </c>
      <c r="C34" s="4" t="s">
        <v>17</v>
      </c>
      <c r="D34" s="4" t="s">
        <v>40</v>
      </c>
      <c r="E34" s="4" t="s">
        <v>53</v>
      </c>
      <c r="F34" s="4" t="s">
        <v>54</v>
      </c>
    </row>
    <row r="35" spans="1:6" ht="60" x14ac:dyDescent="0.25">
      <c r="A35" s="6" t="s">
        <v>2</v>
      </c>
      <c r="B35" s="2" t="s">
        <v>6</v>
      </c>
      <c r="C35" s="2">
        <v>12</v>
      </c>
      <c r="D35" s="2">
        <v>8</v>
      </c>
      <c r="E35" s="17"/>
      <c r="F35" s="16" t="s">
        <v>55</v>
      </c>
    </row>
    <row r="36" spans="1:6" ht="45" x14ac:dyDescent="0.25">
      <c r="A36" s="26" t="s">
        <v>3</v>
      </c>
      <c r="B36" s="24" t="s">
        <v>7</v>
      </c>
      <c r="C36" s="24">
        <v>12</v>
      </c>
      <c r="D36" s="1">
        <v>12</v>
      </c>
      <c r="E36" s="17" t="s">
        <v>56</v>
      </c>
      <c r="F36" s="17" t="s">
        <v>73</v>
      </c>
    </row>
    <row r="37" spans="1:6" ht="30" x14ac:dyDescent="0.25">
      <c r="A37" s="26"/>
      <c r="B37" s="25"/>
      <c r="C37" s="25"/>
      <c r="D37" s="1">
        <v>16</v>
      </c>
      <c r="E37" s="17" t="s">
        <v>56</v>
      </c>
      <c r="F37" s="17" t="s">
        <v>58</v>
      </c>
    </row>
    <row r="38" spans="1:6" ht="30" x14ac:dyDescent="0.25">
      <c r="A38" s="26" t="s">
        <v>4</v>
      </c>
      <c r="B38" s="24" t="s">
        <v>8</v>
      </c>
      <c r="C38" s="24">
        <v>6</v>
      </c>
      <c r="D38" s="1">
        <v>12</v>
      </c>
      <c r="E38" s="17" t="s">
        <v>56</v>
      </c>
      <c r="F38" s="17" t="s">
        <v>57</v>
      </c>
    </row>
    <row r="39" spans="1:6" ht="30" x14ac:dyDescent="0.25">
      <c r="A39" s="26"/>
      <c r="B39" s="25"/>
      <c r="C39" s="25"/>
      <c r="D39" s="1">
        <v>16</v>
      </c>
      <c r="E39" s="17" t="s">
        <v>56</v>
      </c>
      <c r="F39" s="17" t="s">
        <v>61</v>
      </c>
    </row>
    <row r="40" spans="1:6" ht="90.75" thickBot="1" x14ac:dyDescent="0.3">
      <c r="A40" s="7" t="s">
        <v>5</v>
      </c>
      <c r="B40" s="10" t="s">
        <v>9</v>
      </c>
      <c r="C40" s="10">
        <v>6</v>
      </c>
      <c r="D40" s="10">
        <v>8</v>
      </c>
      <c r="E40" s="18" t="s">
        <v>59</v>
      </c>
      <c r="F40" s="18" t="s">
        <v>60</v>
      </c>
    </row>
    <row r="43" spans="1:6" x14ac:dyDescent="0.25">
      <c r="B43" s="14" t="s">
        <v>62</v>
      </c>
    </row>
    <row r="44" spans="1:6" ht="15.75" thickBot="1" x14ac:dyDescent="0.3"/>
    <row r="45" spans="1:6" ht="15.75" thickBot="1" x14ac:dyDescent="0.3">
      <c r="B45" s="3" t="s">
        <v>63</v>
      </c>
      <c r="C45" s="4" t="s">
        <v>65</v>
      </c>
      <c r="D45" s="4" t="s">
        <v>76</v>
      </c>
      <c r="E45" s="5" t="s">
        <v>75</v>
      </c>
    </row>
    <row r="46" spans="1:6" x14ac:dyDescent="0.25">
      <c r="B46" s="21" t="s">
        <v>64</v>
      </c>
      <c r="C46" s="2">
        <v>8</v>
      </c>
      <c r="D46" s="2">
        <v>7771</v>
      </c>
      <c r="E46" s="11">
        <f>C46*D46</f>
        <v>62168</v>
      </c>
    </row>
    <row r="47" spans="1:6" x14ac:dyDescent="0.25">
      <c r="B47" s="19" t="s">
        <v>66</v>
      </c>
      <c r="C47" s="1">
        <v>4</v>
      </c>
      <c r="D47" s="1">
        <v>3136</v>
      </c>
      <c r="E47" s="12">
        <f t="shared" ref="E47:E48" si="3">C47*D47</f>
        <v>12544</v>
      </c>
    </row>
    <row r="48" spans="1:6" x14ac:dyDescent="0.25">
      <c r="B48" s="19" t="s">
        <v>67</v>
      </c>
      <c r="C48" s="1">
        <v>2</v>
      </c>
      <c r="D48" s="1">
        <v>1644</v>
      </c>
      <c r="E48" s="12">
        <f t="shared" si="3"/>
        <v>3288</v>
      </c>
    </row>
    <row r="49" spans="2:5" ht="15.75" thickBot="1" x14ac:dyDescent="0.3">
      <c r="B49" s="20" t="s">
        <v>74</v>
      </c>
      <c r="C49" s="10"/>
      <c r="D49" s="10"/>
      <c r="E49" s="13">
        <f>E46+E47+E48</f>
        <v>78000</v>
      </c>
    </row>
    <row r="52" spans="2:5" x14ac:dyDescent="0.25">
      <c r="B52" t="s">
        <v>68</v>
      </c>
      <c r="C52" t="s">
        <v>69</v>
      </c>
    </row>
    <row r="53" spans="2:5" x14ac:dyDescent="0.25">
      <c r="B53" t="s">
        <v>70</v>
      </c>
      <c r="C53" t="s">
        <v>71</v>
      </c>
      <c r="D53" t="s">
        <v>72</v>
      </c>
    </row>
  </sheetData>
  <mergeCells count="56">
    <mergeCell ref="A38:A39"/>
    <mergeCell ref="B38:B39"/>
    <mergeCell ref="C38:C39"/>
    <mergeCell ref="H25:H26"/>
    <mergeCell ref="H27:H28"/>
    <mergeCell ref="G25:G26"/>
    <mergeCell ref="G27:G28"/>
    <mergeCell ref="A36:A37"/>
    <mergeCell ref="B36:B37"/>
    <mergeCell ref="C36:C37"/>
    <mergeCell ref="K25:K26"/>
    <mergeCell ref="L25:L26"/>
    <mergeCell ref="A27:A28"/>
    <mergeCell ref="B27:B28"/>
    <mergeCell ref="C27:C28"/>
    <mergeCell ref="K27:K28"/>
    <mergeCell ref="L27:L28"/>
    <mergeCell ref="A25:A26"/>
    <mergeCell ref="B25:B26"/>
    <mergeCell ref="C25:C26"/>
    <mergeCell ref="J25:J26"/>
    <mergeCell ref="J27:J28"/>
    <mergeCell ref="I25:I26"/>
    <mergeCell ref="I27:I28"/>
    <mergeCell ref="K15:K16"/>
    <mergeCell ref="L15:L16"/>
    <mergeCell ref="A17:A18"/>
    <mergeCell ref="B17:B18"/>
    <mergeCell ref="C17:C18"/>
    <mergeCell ref="D17:D18"/>
    <mergeCell ref="E17:E18"/>
    <mergeCell ref="F17:F18"/>
    <mergeCell ref="K17:K18"/>
    <mergeCell ref="L17:L18"/>
    <mergeCell ref="K5:K6"/>
    <mergeCell ref="L5:L6"/>
    <mergeCell ref="K7:K8"/>
    <mergeCell ref="L7:L8"/>
    <mergeCell ref="A15:A16"/>
    <mergeCell ref="B15:B16"/>
    <mergeCell ref="C15:C16"/>
    <mergeCell ref="D15:D16"/>
    <mergeCell ref="E15:E16"/>
    <mergeCell ref="F15:F16"/>
    <mergeCell ref="D7:D8"/>
    <mergeCell ref="E7:E8"/>
    <mergeCell ref="F7:F8"/>
    <mergeCell ref="B7:B8"/>
    <mergeCell ref="A7:A8"/>
    <mergeCell ref="C5:C6"/>
    <mergeCell ref="F5:F6"/>
    <mergeCell ref="C7:C8"/>
    <mergeCell ref="A5:A6"/>
    <mergeCell ref="B5:B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abSelected="1" workbookViewId="0">
      <selection activeCell="A21" sqref="A21"/>
    </sheetView>
  </sheetViews>
  <sheetFormatPr defaultRowHeight="15" x14ac:dyDescent="0.25"/>
  <cols>
    <col min="1" max="1" width="7.42578125" bestFit="1" customWidth="1"/>
    <col min="2" max="2" width="21.85546875" bestFit="1" customWidth="1"/>
    <col min="3" max="3" width="19.42578125" bestFit="1" customWidth="1"/>
    <col min="4" max="4" width="26.42578125" bestFit="1" customWidth="1"/>
    <col min="5" max="5" width="18.28515625" bestFit="1" customWidth="1"/>
    <col min="6" max="6" width="24.7109375" bestFit="1" customWidth="1"/>
    <col min="7" max="7" width="12.28515625" bestFit="1" customWidth="1"/>
    <col min="8" max="8" width="26.85546875" bestFit="1" customWidth="1"/>
    <col min="9" max="9" width="19.5703125" bestFit="1" customWidth="1"/>
    <col min="10" max="10" width="30" bestFit="1" customWidth="1"/>
    <col min="11" max="11" width="21.5703125" bestFit="1" customWidth="1"/>
    <col min="12" max="12" width="17" bestFit="1" customWidth="1"/>
    <col min="13" max="13" width="24" bestFit="1" customWidth="1"/>
    <col min="14" max="14" width="14.28515625" bestFit="1" customWidth="1"/>
  </cols>
  <sheetData>
    <row r="2" spans="1:14" x14ac:dyDescent="0.25">
      <c r="B2" s="14" t="s">
        <v>112</v>
      </c>
    </row>
    <row r="3" spans="1:14" ht="15.75" thickBot="1" x14ac:dyDescent="0.3"/>
    <row r="4" spans="1:14" ht="15.75" thickBot="1" x14ac:dyDescent="0.3">
      <c r="A4" s="3" t="s">
        <v>0</v>
      </c>
      <c r="B4" s="4" t="s">
        <v>1</v>
      </c>
      <c r="C4" s="4" t="s">
        <v>78</v>
      </c>
      <c r="D4" s="4" t="s">
        <v>107</v>
      </c>
      <c r="E4" s="4" t="s">
        <v>79</v>
      </c>
      <c r="F4" s="4" t="s">
        <v>81</v>
      </c>
      <c r="G4" s="4" t="s">
        <v>10</v>
      </c>
      <c r="H4" s="4" t="s">
        <v>105</v>
      </c>
      <c r="I4" s="4" t="s">
        <v>82</v>
      </c>
      <c r="J4" s="4" t="s">
        <v>83</v>
      </c>
      <c r="K4" s="4" t="s">
        <v>84</v>
      </c>
      <c r="L4" s="4" t="s">
        <v>89</v>
      </c>
      <c r="M4" s="4" t="s">
        <v>87</v>
      </c>
      <c r="N4" s="5" t="s">
        <v>88</v>
      </c>
    </row>
    <row r="5" spans="1:14" x14ac:dyDescent="0.25">
      <c r="A5" s="37" t="s">
        <v>2</v>
      </c>
      <c r="B5" s="25" t="s">
        <v>77</v>
      </c>
      <c r="C5" s="25">
        <v>2</v>
      </c>
      <c r="D5" s="25">
        <v>9</v>
      </c>
      <c r="E5" s="25">
        <v>6</v>
      </c>
      <c r="F5" s="25">
        <v>3</v>
      </c>
      <c r="G5" s="25" t="s">
        <v>85</v>
      </c>
      <c r="H5" s="33">
        <v>6</v>
      </c>
      <c r="I5" s="33" t="s">
        <v>86</v>
      </c>
      <c r="J5" s="25">
        <v>6</v>
      </c>
      <c r="K5" s="33">
        <v>3</v>
      </c>
      <c r="L5" s="33" t="s">
        <v>24</v>
      </c>
      <c r="M5" s="33" t="s">
        <v>94</v>
      </c>
      <c r="N5" s="22" t="s">
        <v>91</v>
      </c>
    </row>
    <row r="6" spans="1:14" x14ac:dyDescent="0.25">
      <c r="A6" s="26"/>
      <c r="B6" s="30"/>
      <c r="C6" s="30"/>
      <c r="D6" s="30"/>
      <c r="E6" s="30"/>
      <c r="F6" s="30"/>
      <c r="G6" s="30"/>
      <c r="H6" s="33"/>
      <c r="I6" s="33"/>
      <c r="J6" s="30"/>
      <c r="K6" s="33"/>
      <c r="L6" s="33"/>
      <c r="M6" s="25"/>
      <c r="N6" s="12" t="s">
        <v>92</v>
      </c>
    </row>
    <row r="7" spans="1:14" x14ac:dyDescent="0.25">
      <c r="A7" s="26"/>
      <c r="B7" s="30"/>
      <c r="C7" s="30"/>
      <c r="D7" s="30"/>
      <c r="E7" s="30"/>
      <c r="F7" s="30"/>
      <c r="G7" s="30"/>
      <c r="H7" s="33"/>
      <c r="I7" s="33"/>
      <c r="J7" s="30"/>
      <c r="K7" s="25"/>
      <c r="L7" s="25"/>
      <c r="M7" s="23" t="s">
        <v>95</v>
      </c>
      <c r="N7" s="12" t="s">
        <v>93</v>
      </c>
    </row>
    <row r="8" spans="1:14" x14ac:dyDescent="0.25">
      <c r="A8" s="26"/>
      <c r="B8" s="30"/>
      <c r="C8" s="30"/>
      <c r="D8" s="30"/>
      <c r="E8" s="30"/>
      <c r="F8" s="30"/>
      <c r="G8" s="30"/>
      <c r="H8" s="33"/>
      <c r="I8" s="33"/>
      <c r="J8" s="30"/>
      <c r="K8" s="24">
        <v>4</v>
      </c>
      <c r="L8" s="24" t="s">
        <v>23</v>
      </c>
      <c r="M8" s="23" t="s">
        <v>90</v>
      </c>
      <c r="N8" s="12" t="s">
        <v>93</v>
      </c>
    </row>
    <row r="9" spans="1:14" x14ac:dyDescent="0.25">
      <c r="A9" s="26"/>
      <c r="B9" s="30"/>
      <c r="C9" s="30"/>
      <c r="D9" s="30"/>
      <c r="E9" s="30"/>
      <c r="F9" s="30"/>
      <c r="G9" s="30"/>
      <c r="H9" s="33"/>
      <c r="I9" s="33"/>
      <c r="J9" s="30"/>
      <c r="K9" s="33"/>
      <c r="L9" s="33"/>
      <c r="M9" s="24" t="s">
        <v>90</v>
      </c>
      <c r="N9" s="12" t="s">
        <v>96</v>
      </c>
    </row>
    <row r="10" spans="1:14" x14ac:dyDescent="0.25">
      <c r="A10" s="26"/>
      <c r="B10" s="30"/>
      <c r="C10" s="30"/>
      <c r="D10" s="30"/>
      <c r="E10" s="30"/>
      <c r="F10" s="30"/>
      <c r="G10" s="30"/>
      <c r="H10" s="25"/>
      <c r="I10" s="25"/>
      <c r="J10" s="30"/>
      <c r="K10" s="25"/>
      <c r="L10" s="25"/>
      <c r="M10" s="25"/>
      <c r="N10" s="34" t="s">
        <v>97</v>
      </c>
    </row>
    <row r="11" spans="1:14" ht="15.75" thickBot="1" x14ac:dyDescent="0.3">
      <c r="A11" s="7" t="s">
        <v>3</v>
      </c>
      <c r="B11" s="10" t="s">
        <v>106</v>
      </c>
      <c r="C11" s="10">
        <v>2</v>
      </c>
      <c r="D11" s="10">
        <v>10</v>
      </c>
      <c r="E11" s="10">
        <v>6</v>
      </c>
      <c r="F11" s="10" t="s">
        <v>104</v>
      </c>
      <c r="G11" s="10" t="s">
        <v>103</v>
      </c>
      <c r="H11" s="10" t="s">
        <v>109</v>
      </c>
      <c r="I11" s="10" t="s">
        <v>108</v>
      </c>
      <c r="J11" s="10">
        <v>4</v>
      </c>
      <c r="K11" s="10">
        <v>4</v>
      </c>
      <c r="L11" s="10" t="s">
        <v>23</v>
      </c>
      <c r="M11" s="35" t="s">
        <v>90</v>
      </c>
      <c r="N11" s="36" t="s">
        <v>110</v>
      </c>
    </row>
    <row r="13" spans="1:14" x14ac:dyDescent="0.25">
      <c r="B13" s="14" t="s">
        <v>113</v>
      </c>
    </row>
    <row r="14" spans="1:14" ht="15.75" thickBot="1" x14ac:dyDescent="0.3"/>
    <row r="15" spans="1:14" ht="15.75" thickBot="1" x14ac:dyDescent="0.3">
      <c r="A15" s="3" t="s">
        <v>0</v>
      </c>
      <c r="B15" s="4" t="s">
        <v>1</v>
      </c>
      <c r="C15" s="4" t="s">
        <v>78</v>
      </c>
      <c r="D15" s="4" t="s">
        <v>80</v>
      </c>
      <c r="E15" s="4" t="s">
        <v>79</v>
      </c>
      <c r="F15" s="4" t="s">
        <v>81</v>
      </c>
      <c r="G15" s="4" t="s">
        <v>10</v>
      </c>
      <c r="H15" s="4" t="s">
        <v>105</v>
      </c>
      <c r="I15" s="4" t="s">
        <v>82</v>
      </c>
      <c r="J15" s="4" t="s">
        <v>83</v>
      </c>
      <c r="K15" s="4" t="s">
        <v>98</v>
      </c>
      <c r="L15" s="4" t="s">
        <v>89</v>
      </c>
      <c r="M15" s="4" t="s">
        <v>87</v>
      </c>
      <c r="N15" s="5" t="s">
        <v>88</v>
      </c>
    </row>
    <row r="16" spans="1:14" x14ac:dyDescent="0.25">
      <c r="A16" s="37" t="s">
        <v>2</v>
      </c>
      <c r="B16" s="25" t="s">
        <v>77</v>
      </c>
      <c r="C16" s="25">
        <v>2</v>
      </c>
      <c r="D16" s="25">
        <v>9</v>
      </c>
      <c r="E16" s="25">
        <v>6</v>
      </c>
      <c r="F16" s="25">
        <v>3</v>
      </c>
      <c r="G16" s="25" t="s">
        <v>85</v>
      </c>
      <c r="H16" s="33">
        <v>6</v>
      </c>
      <c r="I16" s="25" t="s">
        <v>86</v>
      </c>
      <c r="J16" s="25">
        <v>6</v>
      </c>
      <c r="K16" s="33">
        <v>6</v>
      </c>
      <c r="L16" s="33">
        <v>6</v>
      </c>
      <c r="M16" s="33" t="s">
        <v>99</v>
      </c>
      <c r="N16" s="22" t="s">
        <v>100</v>
      </c>
    </row>
    <row r="17" spans="1:14" x14ac:dyDescent="0.25">
      <c r="A17" s="26"/>
      <c r="B17" s="30"/>
      <c r="C17" s="30"/>
      <c r="D17" s="30"/>
      <c r="E17" s="30"/>
      <c r="F17" s="30"/>
      <c r="G17" s="30"/>
      <c r="H17" s="33"/>
      <c r="I17" s="30"/>
      <c r="J17" s="30"/>
      <c r="K17" s="33"/>
      <c r="L17" s="33"/>
      <c r="M17" s="33"/>
      <c r="N17" s="12" t="s">
        <v>101</v>
      </c>
    </row>
    <row r="18" spans="1:14" x14ac:dyDescent="0.25">
      <c r="A18" s="26"/>
      <c r="B18" s="30"/>
      <c r="C18" s="30"/>
      <c r="D18" s="30"/>
      <c r="E18" s="30"/>
      <c r="F18" s="30"/>
      <c r="G18" s="30"/>
      <c r="H18" s="25"/>
      <c r="I18" s="30"/>
      <c r="J18" s="30"/>
      <c r="K18" s="25"/>
      <c r="L18" s="25"/>
      <c r="M18" s="25"/>
      <c r="N18" s="12" t="s">
        <v>102</v>
      </c>
    </row>
    <row r="19" spans="1:14" ht="15.75" thickBot="1" x14ac:dyDescent="0.3">
      <c r="A19" s="7" t="s">
        <v>3</v>
      </c>
      <c r="B19" s="10" t="s">
        <v>106</v>
      </c>
      <c r="C19" s="10">
        <v>2</v>
      </c>
      <c r="D19" s="10">
        <v>10</v>
      </c>
      <c r="E19" s="10">
        <v>6</v>
      </c>
      <c r="F19" s="10" t="s">
        <v>104</v>
      </c>
      <c r="G19" s="10" t="s">
        <v>103</v>
      </c>
      <c r="H19" s="10" t="s">
        <v>109</v>
      </c>
      <c r="I19" s="10" t="s">
        <v>108</v>
      </c>
      <c r="J19" s="10">
        <v>4</v>
      </c>
      <c r="K19" s="10">
        <v>8</v>
      </c>
      <c r="L19" s="10" t="s">
        <v>36</v>
      </c>
      <c r="M19" s="35" t="s">
        <v>111</v>
      </c>
      <c r="N19" s="36" t="s">
        <v>110</v>
      </c>
    </row>
    <row r="21" spans="1:14" x14ac:dyDescent="0.25">
      <c r="B21" s="14" t="s">
        <v>37</v>
      </c>
    </row>
    <row r="22" spans="1:14" ht="15.75" thickBot="1" x14ac:dyDescent="0.3"/>
    <row r="23" spans="1:14" ht="15.75" thickBot="1" x14ac:dyDescent="0.3">
      <c r="A23" s="3" t="s">
        <v>0</v>
      </c>
      <c r="B23" s="4" t="s">
        <v>114</v>
      </c>
      <c r="C23" s="4" t="s">
        <v>87</v>
      </c>
      <c r="D23" s="5" t="s">
        <v>88</v>
      </c>
    </row>
    <row r="24" spans="1:14" x14ac:dyDescent="0.25">
      <c r="A24" s="37" t="s">
        <v>2</v>
      </c>
      <c r="B24" s="33">
        <v>12</v>
      </c>
      <c r="C24" s="38" t="s">
        <v>99</v>
      </c>
      <c r="D24" s="22" t="s">
        <v>116</v>
      </c>
    </row>
    <row r="25" spans="1:14" x14ac:dyDescent="0.25">
      <c r="A25" s="26"/>
      <c r="B25" s="33"/>
      <c r="C25" s="33"/>
      <c r="D25" s="12" t="s">
        <v>117</v>
      </c>
    </row>
    <row r="26" spans="1:14" x14ac:dyDescent="0.25">
      <c r="A26" s="26"/>
      <c r="B26" s="25"/>
      <c r="C26" s="25"/>
      <c r="D26" s="12" t="s">
        <v>118</v>
      </c>
    </row>
    <row r="27" spans="1:14" ht="15.75" thickBot="1" x14ac:dyDescent="0.3">
      <c r="A27" s="7" t="s">
        <v>3</v>
      </c>
      <c r="B27" s="10">
        <v>16</v>
      </c>
      <c r="C27" s="35" t="s">
        <v>115</v>
      </c>
      <c r="D27" s="36" t="s">
        <v>110</v>
      </c>
    </row>
  </sheetData>
  <mergeCells count="32">
    <mergeCell ref="B24:B26"/>
    <mergeCell ref="C24:C26"/>
    <mergeCell ref="A24:A26"/>
    <mergeCell ref="M16:M18"/>
    <mergeCell ref="H16:H18"/>
    <mergeCell ref="I16:I18"/>
    <mergeCell ref="J16:J18"/>
    <mergeCell ref="K16:K18"/>
    <mergeCell ref="L16:L18"/>
    <mergeCell ref="L8:L10"/>
    <mergeCell ref="M9:M10"/>
    <mergeCell ref="A16:A18"/>
    <mergeCell ref="B16:B18"/>
    <mergeCell ref="C16:C18"/>
    <mergeCell ref="D16:D18"/>
    <mergeCell ref="E16:E18"/>
    <mergeCell ref="F16:F18"/>
    <mergeCell ref="G16:G18"/>
    <mergeCell ref="M5:M6"/>
    <mergeCell ref="D5:D10"/>
    <mergeCell ref="E5:E10"/>
    <mergeCell ref="F5:F10"/>
    <mergeCell ref="I5:I10"/>
    <mergeCell ref="J5:J10"/>
    <mergeCell ref="K5:K7"/>
    <mergeCell ref="K8:K10"/>
    <mergeCell ref="L5:L7"/>
    <mergeCell ref="A5:A10"/>
    <mergeCell ref="B5:B10"/>
    <mergeCell ref="C5:C10"/>
    <mergeCell ref="G5:G10"/>
    <mergeCell ref="H5:H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LV Power</vt:lpstr>
      <vt:lpstr>Signal Readout</vt:lpstr>
      <vt:lpstr>Sheet3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Dimitrov</dc:creator>
  <cp:lastModifiedBy>Anton Dimitrov</cp:lastModifiedBy>
  <dcterms:created xsi:type="dcterms:W3CDTF">2016-05-12T12:19:22Z</dcterms:created>
  <dcterms:modified xsi:type="dcterms:W3CDTF">2016-05-17T08:48:02Z</dcterms:modified>
</cp:coreProperties>
</file>