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LV\Production\Cavitech\"/>
    </mc:Choice>
  </mc:AlternateContent>
  <bookViews>
    <workbookView xWindow="0" yWindow="0" windowWidth="21930" windowHeight="90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D37" i="1"/>
  <c r="C37" i="1"/>
  <c r="F36" i="1"/>
  <c r="C36" i="1"/>
  <c r="F35" i="1"/>
  <c r="G24" i="1"/>
  <c r="D35" i="1"/>
  <c r="D34" i="1"/>
  <c r="F31" i="1"/>
  <c r="F21" i="1"/>
  <c r="D21" i="1"/>
  <c r="F46" i="1"/>
  <c r="D46" i="1"/>
  <c r="C46" i="1"/>
  <c r="F45" i="1"/>
  <c r="C44" i="1"/>
  <c r="C43" i="1"/>
  <c r="F42" i="1"/>
  <c r="F39" i="1"/>
  <c r="F33" i="1"/>
  <c r="D41" i="1"/>
  <c r="C41" i="1" s="1"/>
  <c r="F22" i="1"/>
  <c r="D30" i="1"/>
  <c r="C28" i="1"/>
  <c r="F26" i="1"/>
  <c r="F20" i="1"/>
</calcChain>
</file>

<file path=xl/sharedStrings.xml><?xml version="1.0" encoding="utf-8"?>
<sst xmlns="http://schemas.openxmlformats.org/spreadsheetml/2006/main" count="38" uniqueCount="36">
  <si>
    <t>Calculate LV Costs for Cavitech</t>
  </si>
  <si>
    <t>Telephone cal 18 Feb 2019 from Aldo at 1113am Monday</t>
  </si>
  <si>
    <t>18 chf / cable for all elements , connectors, braid HS etc</t>
  </si>
  <si>
    <t>total 60.25chf/cable elements and assembly</t>
  </si>
  <si>
    <t>Require 18 x 2 x 4 = 144 cables</t>
  </si>
  <si>
    <t>plus 10% spares = 158 gives by rounding up 160 cables</t>
  </si>
  <si>
    <t>Remepber we will need cables for GIF, 904 and institutes, as a possible separate order in order to remain below 5kchf</t>
  </si>
  <si>
    <t>Assembly time approx 25 minutes</t>
  </si>
  <si>
    <t>Cable Quantity</t>
  </si>
  <si>
    <t>cost/cable</t>
  </si>
  <si>
    <t>[chf]</t>
  </si>
  <si>
    <t>components</t>
  </si>
  <si>
    <t>[18chf/cable]</t>
  </si>
  <si>
    <t>Total</t>
  </si>
  <si>
    <t>If we pay the components</t>
  </si>
  <si>
    <t>adjust the cable cost for 5kchf</t>
  </si>
  <si>
    <t>Adjust the nos cables for 5kchf</t>
  </si>
  <si>
    <t>[chf] for cost per cable that Cavitech wants to earn</t>
  </si>
  <si>
    <t>procure only 3/4 of the cables</t>
  </si>
  <si>
    <t>how many cables if Cavitech earn 42.25chf/cable</t>
  </si>
  <si>
    <t>if reduce to 40chf/cable we obtain 120 cables</t>
  </si>
  <si>
    <t>Half the quantity of the cables at given price</t>
  </si>
  <si>
    <t>if we reduce to 35chd /cable we obtain 140 cables</t>
  </si>
  <si>
    <t>Cost for full package</t>
  </si>
  <si>
    <t>cost of the components if Cavitech buy</t>
  </si>
  <si>
    <t>mins</t>
  </si>
  <si>
    <t>and the remianing on a different budget code</t>
  </si>
  <si>
    <t>Cost of 144 + spares</t>
  </si>
  <si>
    <t>to bring it down to just less than 5kchf</t>
  </si>
  <si>
    <t>What was the cost of LV cables before ??</t>
  </si>
  <si>
    <t>procure only 3/4 of the cables. What is te price per cable ?</t>
  </si>
  <si>
    <t xml:space="preserve">The LV cables for RE4 cost 45.70chf  in 2013 </t>
  </si>
  <si>
    <t>EDH 5194950</t>
  </si>
  <si>
    <t>procure only 3/4 of the cables But we supply components</t>
  </si>
  <si>
    <t>remainng 1/4 with out componnets</t>
  </si>
  <si>
    <t>remainng 1/4 with componnets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</si>
</sst>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1" fontId="0" fillId="0" borderId="1" xfId="0" applyNumberFormat="1" applyBorder="1"/>
    <xf numFmtId="0" fontId="0" fillId="0" borderId="0" xfId="0" applyBorder="1"/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applyFill="1" applyBorder="1"/>
    <xf numFmtId="0" fontId="0" fillId="0" borderId="3" xfId="0" applyBorder="1"/>
    <xf numFmtId="2" fontId="0" fillId="0" borderId="1" xfId="0" applyNumberFormat="1" applyFill="1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6"/>
  <sheetViews>
    <sheetView tabSelected="1" topLeftCell="A16" workbookViewId="0">
      <selection activeCell="H37" sqref="H37"/>
    </sheetView>
  </sheetViews>
  <sheetFormatPr defaultRowHeight="15" x14ac:dyDescent="0.25"/>
  <cols>
    <col min="3" max="3" width="14" customWidth="1"/>
    <col min="4" max="4" width="10.5703125" customWidth="1"/>
    <col min="5" max="5" width="12.42578125" customWidth="1"/>
    <col min="6" max="6" width="10.5703125" customWidth="1"/>
    <col min="9" max="9" width="17.28515625" customWidth="1"/>
  </cols>
  <sheetData>
    <row r="3" spans="3:9" x14ac:dyDescent="0.25">
      <c r="F3" t="s">
        <v>0</v>
      </c>
    </row>
    <row r="5" spans="3:9" x14ac:dyDescent="0.25">
      <c r="C5" t="s">
        <v>1</v>
      </c>
      <c r="I5" t="s">
        <v>29</v>
      </c>
    </row>
    <row r="8" spans="3:9" x14ac:dyDescent="0.25">
      <c r="C8" t="s">
        <v>2</v>
      </c>
      <c r="I8" s="10" t="s">
        <v>31</v>
      </c>
    </row>
    <row r="9" spans="3:9" x14ac:dyDescent="0.25">
      <c r="C9" t="s">
        <v>3</v>
      </c>
      <c r="I9" s="11" t="s">
        <v>32</v>
      </c>
    </row>
    <row r="10" spans="3:9" x14ac:dyDescent="0.25">
      <c r="C10" t="s">
        <v>7</v>
      </c>
      <c r="F10">
        <v>25</v>
      </c>
      <c r="G10" t="s">
        <v>25</v>
      </c>
    </row>
    <row r="12" spans="3:9" x14ac:dyDescent="0.25">
      <c r="C12" t="s">
        <v>4</v>
      </c>
    </row>
    <row r="13" spans="3:9" x14ac:dyDescent="0.25">
      <c r="C13" t="s">
        <v>5</v>
      </c>
    </row>
    <row r="14" spans="3:9" x14ac:dyDescent="0.25">
      <c r="C14" t="s">
        <v>6</v>
      </c>
    </row>
    <row r="17" spans="3:8" x14ac:dyDescent="0.25">
      <c r="C17" t="s">
        <v>8</v>
      </c>
      <c r="D17" t="s">
        <v>9</v>
      </c>
      <c r="E17" t="s">
        <v>11</v>
      </c>
      <c r="F17" t="s">
        <v>13</v>
      </c>
    </row>
    <row r="18" spans="3:8" x14ac:dyDescent="0.25">
      <c r="D18" t="s">
        <v>10</v>
      </c>
      <c r="E18" t="s">
        <v>12</v>
      </c>
      <c r="F18" t="s">
        <v>10</v>
      </c>
      <c r="G18" t="s">
        <v>10</v>
      </c>
    </row>
    <row r="20" spans="3:8" x14ac:dyDescent="0.25">
      <c r="C20" s="1">
        <v>144</v>
      </c>
      <c r="D20" s="1">
        <v>60.25</v>
      </c>
      <c r="F20" s="1">
        <f>C20*D20</f>
        <v>8676</v>
      </c>
      <c r="H20" t="s">
        <v>23</v>
      </c>
    </row>
    <row r="21" spans="3:8" x14ac:dyDescent="0.25">
      <c r="C21" s="1">
        <v>160</v>
      </c>
      <c r="D21" s="1">
        <f>D20</f>
        <v>60.25</v>
      </c>
      <c r="F21" s="1">
        <f>C21*D21</f>
        <v>9640</v>
      </c>
      <c r="H21" t="s">
        <v>27</v>
      </c>
    </row>
    <row r="22" spans="3:8" x14ac:dyDescent="0.25">
      <c r="C22" s="8">
        <v>144</v>
      </c>
      <c r="E22" s="1">
        <v>18</v>
      </c>
      <c r="F22" s="1">
        <f>C22*E22</f>
        <v>2592</v>
      </c>
      <c r="H22" t="s">
        <v>24</v>
      </c>
    </row>
    <row r="23" spans="3:8" x14ac:dyDescent="0.25">
      <c r="C23" s="4"/>
      <c r="E23" s="1"/>
      <c r="F23" s="1"/>
    </row>
    <row r="24" spans="3:8" x14ac:dyDescent="0.25">
      <c r="C24" s="4"/>
      <c r="D24">
        <v>60.25</v>
      </c>
      <c r="E24" s="1">
        <v>18</v>
      </c>
      <c r="F24" s="1"/>
      <c r="G24" s="5">
        <f>D24-E24</f>
        <v>42.25</v>
      </c>
      <c r="H24" t="s">
        <v>17</v>
      </c>
    </row>
    <row r="25" spans="3:8" x14ac:dyDescent="0.25">
      <c r="E25" s="1"/>
      <c r="F25" s="1"/>
    </row>
    <row r="26" spans="3:8" x14ac:dyDescent="0.25">
      <c r="C26" s="1">
        <v>144</v>
      </c>
      <c r="D26" s="2">
        <v>60.25</v>
      </c>
      <c r="E26" s="1">
        <v>18</v>
      </c>
      <c r="F26" s="1">
        <f>C26*(D26-E26)</f>
        <v>6084</v>
      </c>
      <c r="H26" t="s">
        <v>14</v>
      </c>
    </row>
    <row r="28" spans="3:8" x14ac:dyDescent="0.25">
      <c r="C28" s="3">
        <f>F28/D28</f>
        <v>82.987551867219921</v>
      </c>
      <c r="D28" s="1">
        <v>60.25</v>
      </c>
      <c r="F28" s="1">
        <v>5000</v>
      </c>
      <c r="H28" t="s">
        <v>16</v>
      </c>
    </row>
    <row r="30" spans="3:8" x14ac:dyDescent="0.25">
      <c r="C30" s="1">
        <v>144</v>
      </c>
      <c r="D30" s="6">
        <f>F30/C30</f>
        <v>34.722222222222221</v>
      </c>
      <c r="F30" s="1">
        <v>5000</v>
      </c>
      <c r="H30" t="s">
        <v>15</v>
      </c>
    </row>
    <row r="31" spans="3:8" x14ac:dyDescent="0.25">
      <c r="C31" s="1">
        <v>144</v>
      </c>
      <c r="D31" s="9">
        <v>34.5</v>
      </c>
      <c r="F31" s="1">
        <f>C31*D31</f>
        <v>4968</v>
      </c>
      <c r="H31" t="s">
        <v>28</v>
      </c>
    </row>
    <row r="33" spans="3:8" x14ac:dyDescent="0.25">
      <c r="C33" s="1">
        <v>108</v>
      </c>
      <c r="D33" s="1">
        <v>60.25</v>
      </c>
      <c r="F33" s="1">
        <f>C33*D33</f>
        <v>6507</v>
      </c>
      <c r="H33" t="s">
        <v>18</v>
      </c>
    </row>
    <row r="34" spans="3:8" x14ac:dyDescent="0.25">
      <c r="C34" s="7">
        <v>108</v>
      </c>
      <c r="D34" s="1">
        <f>F34/C34</f>
        <v>46.296296296296298</v>
      </c>
      <c r="F34" s="1">
        <v>5000</v>
      </c>
      <c r="H34" t="s">
        <v>30</v>
      </c>
    </row>
    <row r="35" spans="3:8" x14ac:dyDescent="0.25">
      <c r="C35" s="7">
        <v>108</v>
      </c>
      <c r="D35" s="1">
        <f>G24</f>
        <v>42.25</v>
      </c>
      <c r="F35" s="1">
        <f>C35*D35</f>
        <v>4563</v>
      </c>
      <c r="H35" t="s">
        <v>33</v>
      </c>
    </row>
    <row r="36" spans="3:8" x14ac:dyDescent="0.25">
      <c r="C36" s="7">
        <f>C21-C35</f>
        <v>52</v>
      </c>
      <c r="D36" s="1">
        <v>42.25</v>
      </c>
      <c r="F36" s="1">
        <f>C36*D36</f>
        <v>2197</v>
      </c>
      <c r="H36" t="s">
        <v>34</v>
      </c>
    </row>
    <row r="37" spans="3:8" x14ac:dyDescent="0.25">
      <c r="C37" s="7">
        <f>C21-C35</f>
        <v>52</v>
      </c>
      <c r="D37" s="1">
        <f>D20</f>
        <v>60.25</v>
      </c>
      <c r="F37" s="1">
        <f>C37*D37</f>
        <v>3133</v>
      </c>
      <c r="H37" t="s">
        <v>35</v>
      </c>
    </row>
    <row r="39" spans="3:8" x14ac:dyDescent="0.25">
      <c r="C39" s="1">
        <v>72</v>
      </c>
      <c r="D39" s="1">
        <v>60.25</v>
      </c>
      <c r="F39" s="1">
        <f>C39*D39</f>
        <v>4338</v>
      </c>
      <c r="H39" t="s">
        <v>21</v>
      </c>
    </row>
    <row r="41" spans="3:8" x14ac:dyDescent="0.25">
      <c r="C41" s="1">
        <f>F41/D41</f>
        <v>118.34319526627219</v>
      </c>
      <c r="D41" s="1">
        <f>G24</f>
        <v>42.25</v>
      </c>
      <c r="F41" s="1">
        <v>5000</v>
      </c>
      <c r="H41" t="s">
        <v>19</v>
      </c>
    </row>
    <row r="42" spans="3:8" x14ac:dyDescent="0.25">
      <c r="C42" s="1">
        <v>120</v>
      </c>
      <c r="D42" s="1">
        <v>40</v>
      </c>
      <c r="F42" s="1">
        <f>C42*D42</f>
        <v>4800</v>
      </c>
      <c r="H42" t="s">
        <v>20</v>
      </c>
    </row>
    <row r="43" spans="3:8" x14ac:dyDescent="0.25">
      <c r="C43" s="1">
        <f>F43/D43</f>
        <v>142.85714285714286</v>
      </c>
      <c r="D43" s="1">
        <v>35</v>
      </c>
      <c r="F43" s="1">
        <v>5000</v>
      </c>
      <c r="H43" t="s">
        <v>22</v>
      </c>
    </row>
    <row r="44" spans="3:8" x14ac:dyDescent="0.25">
      <c r="C44" s="1">
        <f>F44/D44</f>
        <v>125</v>
      </c>
      <c r="D44" s="7">
        <v>40</v>
      </c>
      <c r="F44" s="1">
        <v>5000</v>
      </c>
    </row>
    <row r="45" spans="3:8" x14ac:dyDescent="0.25">
      <c r="C45" s="1">
        <v>125</v>
      </c>
      <c r="D45" s="7">
        <v>39.25</v>
      </c>
      <c r="F45" s="1">
        <f>C45*D45</f>
        <v>4906.25</v>
      </c>
    </row>
    <row r="46" spans="3:8" x14ac:dyDescent="0.25">
      <c r="C46" s="1">
        <f>C20-C45</f>
        <v>19</v>
      </c>
      <c r="D46" s="1">
        <f>D45</f>
        <v>39.25</v>
      </c>
      <c r="F46" s="1">
        <f>C46*D46</f>
        <v>745.75</v>
      </c>
      <c r="H46" t="s">
        <v>26</v>
      </c>
    </row>
  </sheetData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2019-02-18T16:25:00Z</cp:lastPrinted>
  <dcterms:created xsi:type="dcterms:W3CDTF">2019-02-18T14:57:01Z</dcterms:created>
  <dcterms:modified xsi:type="dcterms:W3CDTF">2019-02-20T10:25:18Z</dcterms:modified>
</cp:coreProperties>
</file>