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rn.ch\dfs\Users\i\icrotty2\Desktop\"/>
    </mc:Choice>
  </mc:AlternateContent>
  <bookViews>
    <workbookView xWindow="0" yWindow="0" windowWidth="17895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F15" i="1"/>
  <c r="K11" i="1" l="1"/>
  <c r="K13" i="1"/>
  <c r="K9" i="1"/>
  <c r="G15" i="1"/>
  <c r="H15" i="1" s="1"/>
  <c r="I15" i="1" s="1"/>
  <c r="J11" i="1"/>
  <c r="J13" i="1"/>
  <c r="J9" i="1"/>
  <c r="F13" i="1"/>
  <c r="H13" i="1" l="1"/>
  <c r="I13" i="1" s="1"/>
  <c r="G13" i="1"/>
  <c r="F11" i="1"/>
  <c r="H11" i="1" s="1"/>
  <c r="I11" i="1" s="1"/>
  <c r="F9" i="1"/>
  <c r="G9" i="1"/>
  <c r="H9" i="1" s="1"/>
  <c r="I9" i="1" s="1"/>
  <c r="G11" i="1" l="1"/>
</calcChain>
</file>

<file path=xl/sharedStrings.xml><?xml version="1.0" encoding="utf-8"?>
<sst xmlns="http://schemas.openxmlformats.org/spreadsheetml/2006/main" count="37" uniqueCount="33">
  <si>
    <t>Hardroc</t>
  </si>
  <si>
    <t>Channel</t>
  </si>
  <si>
    <t>Chamber</t>
  </si>
  <si>
    <t>5 eta div</t>
  </si>
  <si>
    <t>Power consumption of Lyon (Imad) chambers</t>
  </si>
  <si>
    <t>[mW]</t>
  </si>
  <si>
    <t>[watt]</t>
  </si>
  <si>
    <t>[W]</t>
  </si>
  <si>
    <t>1 station</t>
  </si>
  <si>
    <t>Petiroc</t>
  </si>
  <si>
    <t>TDC outside</t>
  </si>
  <si>
    <t xml:space="preserve">FEB </t>
  </si>
  <si>
    <t>1 YE3</t>
  </si>
  <si>
    <t>Date: Sun, 26 Jun 2016 17:44:08 +0200</t>
  </si>
  <si>
    <t>From: laktineh &lt;imad.baptiste.laktineh@cern.ch&gt;</t>
  </si>
  <si>
    <t>To: Gabriella Pugliese &lt;gabriella.pugliese@cern.ch&gt;</t>
  </si>
  <si>
    <t>Cc: Ian Crotty &lt;crotty@mail.cern.ch&gt;</t>
  </si>
  <si>
    <t>Subject: Re:</t>
  </si>
  <si>
    <t>Parts/Attachments:</t>
  </si>
  <si>
    <t xml:space="preserve">   1   OK    ~56 lines  Text (charset: ISO-8859-1)</t>
  </si>
  <si>
    <t xml:space="preserve">   2 Shown   ~64 lines  Text (charset: ISO-8859-1)</t>
  </si>
  <si>
    <t>For HARDROC</t>
  </si>
  <si>
    <t>per chamber Â  1mW x 320 x 5 = 1.6 W</t>
  </si>
  <si>
    <t>For PETIROC including the TDC (in the ASIC)</t>
  </si>
  <si>
    <t>6 mW x 640 = 3.84 Â W</t>
  </si>
  <si>
    <t>if we have the TDC outside then</t>
  </si>
  <si>
    <t>83 x 640 = 53,12 W</t>
  </si>
  <si>
    <t>Regards</t>
  </si>
  <si>
    <t>Imad</t>
  </si>
  <si>
    <t>Ian Crotty</t>
  </si>
  <si>
    <t>Rack Power</t>
  </si>
  <si>
    <t>Total Dissipation</t>
  </si>
  <si>
    <t>86% of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</si>
</sst>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2"/>
  <sheetViews>
    <sheetView tabSelected="1" topLeftCell="A4" workbookViewId="0">
      <selection activeCell="K18" sqref="K18"/>
    </sheetView>
  </sheetViews>
  <sheetFormatPr defaultRowHeight="15" x14ac:dyDescent="0.25"/>
  <cols>
    <col min="3" max="3" width="11.28515625" customWidth="1"/>
    <col min="10" max="10" width="10.85546875" customWidth="1"/>
    <col min="11" max="11" width="11.42578125" customWidth="1"/>
  </cols>
  <sheetData>
    <row r="2" spans="3:13" ht="23.25" x14ac:dyDescent="0.35">
      <c r="D2" s="1" t="s">
        <v>4</v>
      </c>
    </row>
    <row r="4" spans="3:13" x14ac:dyDescent="0.25">
      <c r="E4" s="4" t="s">
        <v>1</v>
      </c>
      <c r="F4" s="4" t="s">
        <v>2</v>
      </c>
      <c r="G4" s="4" t="s">
        <v>3</v>
      </c>
      <c r="H4" s="4" t="s">
        <v>8</v>
      </c>
      <c r="I4" s="4" t="s">
        <v>12</v>
      </c>
      <c r="J4" s="4" t="s">
        <v>30</v>
      </c>
      <c r="K4" s="8" t="s">
        <v>31</v>
      </c>
    </row>
    <row r="5" spans="3:13" x14ac:dyDescent="0.25">
      <c r="E5" s="4"/>
      <c r="F5" s="4">
        <v>320</v>
      </c>
      <c r="G5" s="4">
        <v>5</v>
      </c>
      <c r="H5" s="4">
        <v>18</v>
      </c>
      <c r="I5" s="4"/>
      <c r="J5" s="4" t="s">
        <v>32</v>
      </c>
      <c r="K5" s="8"/>
      <c r="M5" t="s">
        <v>29</v>
      </c>
    </row>
    <row r="6" spans="3:13" x14ac:dyDescent="0.25">
      <c r="E6" s="4" t="s">
        <v>5</v>
      </c>
      <c r="F6" s="4" t="s">
        <v>6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M6" s="2">
        <v>42548</v>
      </c>
    </row>
    <row r="9" spans="3:13" x14ac:dyDescent="0.25">
      <c r="C9" s="3" t="s">
        <v>0</v>
      </c>
      <c r="E9" s="4">
        <v>1</v>
      </c>
      <c r="F9" s="4">
        <f>E9*F5/1000</f>
        <v>0.32</v>
      </c>
      <c r="G9" s="4">
        <f>F9*G5</f>
        <v>1.6</v>
      </c>
      <c r="H9" s="4">
        <f>G9*H5</f>
        <v>28.8</v>
      </c>
      <c r="I9" s="5">
        <f>H9*2</f>
        <v>57.6</v>
      </c>
      <c r="J9" s="5">
        <f>I9*0.86</f>
        <v>49.536000000000001</v>
      </c>
      <c r="K9" s="5">
        <f>I9+J9</f>
        <v>107.136</v>
      </c>
    </row>
    <row r="10" spans="3:13" x14ac:dyDescent="0.25">
      <c r="E10" s="6"/>
      <c r="F10" s="6"/>
      <c r="G10" s="6"/>
      <c r="H10" s="6"/>
      <c r="I10" s="7"/>
      <c r="J10" s="5"/>
      <c r="K10" s="5"/>
    </row>
    <row r="11" spans="3:13" x14ac:dyDescent="0.25">
      <c r="C11" s="3" t="s">
        <v>9</v>
      </c>
      <c r="E11" s="4">
        <v>6</v>
      </c>
      <c r="F11" s="4">
        <f>F5*2*E11/1000</f>
        <v>3.84</v>
      </c>
      <c r="G11" s="4">
        <f>F11</f>
        <v>3.84</v>
      </c>
      <c r="H11" s="4">
        <f>F11*H5</f>
        <v>69.12</v>
      </c>
      <c r="I11" s="5">
        <f t="shared" ref="I11:I15" si="0">H11*2</f>
        <v>138.24</v>
      </c>
      <c r="J11" s="5">
        <f t="shared" ref="J11:J15" si="1">I11*0.86</f>
        <v>118.88640000000001</v>
      </c>
      <c r="K11" s="5">
        <f t="shared" ref="K11:K15" si="2">I11+J11</f>
        <v>257.12639999999999</v>
      </c>
    </row>
    <row r="12" spans="3:13" x14ac:dyDescent="0.25">
      <c r="E12" s="6"/>
      <c r="F12" s="6"/>
      <c r="G12" s="6"/>
      <c r="H12" s="6"/>
      <c r="I12" s="7"/>
      <c r="J12" s="5"/>
      <c r="K12" s="5"/>
    </row>
    <row r="13" spans="3:13" x14ac:dyDescent="0.25">
      <c r="C13" s="3" t="s">
        <v>10</v>
      </c>
      <c r="E13" s="4">
        <v>83</v>
      </c>
      <c r="F13" s="4">
        <f>F5*2*E13/1000</f>
        <v>53.12</v>
      </c>
      <c r="G13" s="4">
        <f>F13</f>
        <v>53.12</v>
      </c>
      <c r="H13" s="4">
        <f>F13*H5</f>
        <v>956.16</v>
      </c>
      <c r="I13" s="5">
        <f t="shared" si="0"/>
        <v>1912.32</v>
      </c>
      <c r="J13" s="5">
        <f t="shared" si="1"/>
        <v>1644.5952</v>
      </c>
      <c r="K13" s="5">
        <f t="shared" si="2"/>
        <v>3556.9151999999999</v>
      </c>
    </row>
    <row r="14" spans="3:13" x14ac:dyDescent="0.25">
      <c r="E14" s="6"/>
      <c r="F14" s="6"/>
      <c r="G14" s="6"/>
      <c r="H14" s="6"/>
      <c r="I14" s="7"/>
      <c r="J14" s="5"/>
      <c r="K14" s="5"/>
    </row>
    <row r="15" spans="3:13" x14ac:dyDescent="0.25">
      <c r="C15" s="3" t="s">
        <v>11</v>
      </c>
      <c r="E15" s="4">
        <v>82.5</v>
      </c>
      <c r="F15" s="4">
        <f>F5*2*E15/1000</f>
        <v>52.8</v>
      </c>
      <c r="G15" s="4">
        <f>F15*G5</f>
        <v>264</v>
      </c>
      <c r="H15" s="4">
        <f>G15*H5</f>
        <v>4752</v>
      </c>
      <c r="I15" s="5">
        <f t="shared" si="0"/>
        <v>9504</v>
      </c>
      <c r="J15" s="5">
        <f>I15*0.86</f>
        <v>8173.44</v>
      </c>
      <c r="K15" s="5">
        <f>I15+J15</f>
        <v>17677.439999999999</v>
      </c>
    </row>
    <row r="19" spans="3:3" x14ac:dyDescent="0.25">
      <c r="C19" t="s">
        <v>13</v>
      </c>
    </row>
    <row r="20" spans="3:3" x14ac:dyDescent="0.25">
      <c r="C20" t="s">
        <v>14</v>
      </c>
    </row>
    <row r="21" spans="3:3" x14ac:dyDescent="0.25">
      <c r="C21" t="s">
        <v>15</v>
      </c>
    </row>
    <row r="22" spans="3:3" x14ac:dyDescent="0.25">
      <c r="C22" t="s">
        <v>16</v>
      </c>
    </row>
    <row r="23" spans="3:3" x14ac:dyDescent="0.25">
      <c r="C23" t="s">
        <v>17</v>
      </c>
    </row>
    <row r="24" spans="3:3" x14ac:dyDescent="0.25">
      <c r="C24" t="s">
        <v>18</v>
      </c>
    </row>
    <row r="25" spans="3:3" x14ac:dyDescent="0.25">
      <c r="C25" t="s">
        <v>19</v>
      </c>
    </row>
    <row r="26" spans="3:3" x14ac:dyDescent="0.25">
      <c r="C26" t="s">
        <v>20</v>
      </c>
    </row>
    <row r="28" spans="3:3" x14ac:dyDescent="0.25">
      <c r="C28" t="s">
        <v>21</v>
      </c>
    </row>
    <row r="30" spans="3:3" x14ac:dyDescent="0.25">
      <c r="C30" t="s">
        <v>22</v>
      </c>
    </row>
    <row r="32" spans="3:3" x14ac:dyDescent="0.25">
      <c r="C32" t="s">
        <v>23</v>
      </c>
    </row>
    <row r="34" spans="3:3" x14ac:dyDescent="0.25">
      <c r="C34" t="s">
        <v>24</v>
      </c>
    </row>
    <row r="36" spans="3:3" x14ac:dyDescent="0.25">
      <c r="C36" t="s">
        <v>25</v>
      </c>
    </row>
    <row r="38" spans="3:3" x14ac:dyDescent="0.25">
      <c r="C38" t="s">
        <v>26</v>
      </c>
    </row>
    <row r="41" spans="3:3" x14ac:dyDescent="0.25">
      <c r="C41" t="s">
        <v>27</v>
      </c>
    </row>
    <row r="42" spans="3:3" x14ac:dyDescent="0.25">
      <c r="C42" t="s">
        <v>28</v>
      </c>
    </row>
  </sheetData>
  <mergeCells count="1"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2016-06-27T16:56:43Z</dcterms:created>
  <dcterms:modified xsi:type="dcterms:W3CDTF">2016-06-28T20:53:12Z</dcterms:modified>
</cp:coreProperties>
</file>