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HV\Requirements\CablesChamberToYE1PP\"/>
    </mc:Choice>
  </mc:AlternateContent>
  <bookViews>
    <workbookView xWindow="0" yWindow="0" windowWidth="15450" windowHeight="121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1" l="1"/>
  <c r="O54" i="1"/>
  <c r="D52" i="1" l="1"/>
  <c r="O44" i="1"/>
  <c r="O12" i="1"/>
  <c r="O14" i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10" i="1"/>
  <c r="D50" i="1"/>
  <c r="O48" i="1" l="1"/>
  <c r="O51" i="1" s="1"/>
  <c r="O52" i="1" s="1"/>
  <c r="O53" i="1" s="1"/>
</calcChain>
</file>

<file path=xl/sharedStrings.xml><?xml version="1.0" encoding="utf-8"?>
<sst xmlns="http://schemas.openxmlformats.org/spreadsheetml/2006/main" count="103" uniqueCount="95">
  <si>
    <t>HV cables for CMS RE4</t>
  </si>
  <si>
    <t>Stephan Bally &amp; Ian Crotty</t>
  </si>
  <si>
    <t>RE+4/3 Cutting length for CPE</t>
  </si>
  <si>
    <t>RE+4/2 Cutting length for CPE</t>
  </si>
  <si>
    <t>RE-4/3 Cutting length for CPE</t>
  </si>
  <si>
    <t>RE-4/2 Cutting length for CPE</t>
  </si>
  <si>
    <t>[m]</t>
  </si>
  <si>
    <t>Plus 33</t>
  </si>
  <si>
    <t>Minus33</t>
  </si>
  <si>
    <t>Plus 34</t>
  </si>
  <si>
    <t>Minus34</t>
  </si>
  <si>
    <t>Plus 35</t>
  </si>
  <si>
    <t>Minus35</t>
  </si>
  <si>
    <t>Plus 36</t>
  </si>
  <si>
    <t>Minus36</t>
  </si>
  <si>
    <t>Plus 01</t>
  </si>
  <si>
    <t>Minus01</t>
  </si>
  <si>
    <t>Plus 02</t>
  </si>
  <si>
    <t>Minus02</t>
  </si>
  <si>
    <t>Plus 03</t>
  </si>
  <si>
    <t>Minus03</t>
  </si>
  <si>
    <t>Plus 04</t>
  </si>
  <si>
    <t>Minus04</t>
  </si>
  <si>
    <t>Plus 05</t>
  </si>
  <si>
    <t>Minus05</t>
  </si>
  <si>
    <t>Plus 06</t>
  </si>
  <si>
    <t>Minus06</t>
  </si>
  <si>
    <t>Plus 07</t>
  </si>
  <si>
    <t>Minus07</t>
  </si>
  <si>
    <t>Plus 08</t>
  </si>
  <si>
    <t>Minus08</t>
  </si>
  <si>
    <t>Plus 09</t>
  </si>
  <si>
    <t>Minus09</t>
  </si>
  <si>
    <t>Plus 10</t>
  </si>
  <si>
    <t>Minus10</t>
  </si>
  <si>
    <t>Plus 11</t>
  </si>
  <si>
    <t>Minus11</t>
  </si>
  <si>
    <t>Plus 12</t>
  </si>
  <si>
    <t>Minus12</t>
  </si>
  <si>
    <t>Plus 13</t>
  </si>
  <si>
    <t>Minus13</t>
  </si>
  <si>
    <t>Plus 14</t>
  </si>
  <si>
    <t>Minus14</t>
  </si>
  <si>
    <t>Plus 15</t>
  </si>
  <si>
    <t>Minus15</t>
  </si>
  <si>
    <t>Plus 16</t>
  </si>
  <si>
    <t>Minus16</t>
  </si>
  <si>
    <t>Plus 17</t>
  </si>
  <si>
    <t>Minus17</t>
  </si>
  <si>
    <t>Plus 18</t>
  </si>
  <si>
    <t>Minus18</t>
  </si>
  <si>
    <t>Plus 19</t>
  </si>
  <si>
    <t>Minus19</t>
  </si>
  <si>
    <t>Plus 20</t>
  </si>
  <si>
    <t>Minus20</t>
  </si>
  <si>
    <t>Plus 21</t>
  </si>
  <si>
    <t>Minus21</t>
  </si>
  <si>
    <t>Plus 22</t>
  </si>
  <si>
    <t>Minus22</t>
  </si>
  <si>
    <t>Plus 23</t>
  </si>
  <si>
    <t>Minus23</t>
  </si>
  <si>
    <t>Plus 24</t>
  </si>
  <si>
    <t>Minus24</t>
  </si>
  <si>
    <t>Plus 25</t>
  </si>
  <si>
    <t>Minus25</t>
  </si>
  <si>
    <t>Plus 26</t>
  </si>
  <si>
    <t>Minus26</t>
  </si>
  <si>
    <t>Plus 27</t>
  </si>
  <si>
    <t>Minus27</t>
  </si>
  <si>
    <t>Plus 28</t>
  </si>
  <si>
    <t>Minus28</t>
  </si>
  <si>
    <t>Plus 29</t>
  </si>
  <si>
    <t>Minus29</t>
  </si>
  <si>
    <t>Plus 30</t>
  </si>
  <si>
    <t>Minus30</t>
  </si>
  <si>
    <t>Plus 31</t>
  </si>
  <si>
    <t>Minus31</t>
  </si>
  <si>
    <t>Plus 32</t>
  </si>
  <si>
    <t>Minus32</t>
  </si>
  <si>
    <t>TOTAL [m]</t>
  </si>
  <si>
    <t>Cable length required</t>
  </si>
  <si>
    <t>RE-4/1 Cutting length for CPE</t>
  </si>
  <si>
    <t>up dated 3 July 2018</t>
  </si>
  <si>
    <t>Add 2m</t>
  </si>
  <si>
    <t>difference between RE4/3 &amp; RE4/2</t>
  </si>
  <si>
    <t>There are 2 cable per chamber so factor 2</t>
  </si>
  <si>
    <t xml:space="preserve">There are two stations per Yoke 3 </t>
  </si>
  <si>
    <t>[m] for one Station</t>
  </si>
  <si>
    <t>4 stations RE3/1 &amp; RE4/1</t>
  </si>
  <si>
    <t xml:space="preserve">[m] </t>
  </si>
  <si>
    <t>Only 18 Chambers per Station</t>
  </si>
  <si>
    <t>[m] for 1 cable for 1 station</t>
  </si>
  <si>
    <t>Need to order 6km</t>
  </si>
  <si>
    <t>Used for Estimate for RE4/1 &amp; RE3/1</t>
  </si>
  <si>
    <t>20% spare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</si>
</sst>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15" fontId="0" fillId="0" borderId="0" xfId="0" applyNumberFormat="1"/>
    <xf numFmtId="0" fontId="0" fillId="2" borderId="0" xfId="0" applyFill="1" applyAlignment="1">
      <alignment wrapText="1"/>
    </xf>
    <xf numFmtId="0" fontId="0" fillId="3" borderId="1" xfId="0" applyFill="1" applyBorder="1"/>
    <xf numFmtId="0" fontId="0" fillId="3" borderId="0" xfId="0" applyFill="1" applyBorder="1"/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5"/>
  <sheetViews>
    <sheetView tabSelected="1" topLeftCell="A31" workbookViewId="0">
      <selection activeCell="O56" sqref="O56"/>
    </sheetView>
  </sheetViews>
  <sheetFormatPr defaultRowHeight="15" x14ac:dyDescent="0.25"/>
  <cols>
    <col min="11" max="11" width="12.140625" customWidth="1"/>
    <col min="12" max="12" width="14.85546875" customWidth="1"/>
    <col min="13" max="13" width="10.7109375" customWidth="1"/>
  </cols>
  <sheetData>
    <row r="3" spans="1:16" ht="23.25" x14ac:dyDescent="0.35">
      <c r="B3" s="1" t="s">
        <v>0</v>
      </c>
      <c r="E3" s="1"/>
      <c r="F3" s="1"/>
      <c r="H3" s="1" t="s">
        <v>93</v>
      </c>
      <c r="M3" t="s">
        <v>82</v>
      </c>
    </row>
    <row r="4" spans="1:16" x14ac:dyDescent="0.25">
      <c r="H4" t="s">
        <v>1</v>
      </c>
      <c r="K4" s="2">
        <v>41393</v>
      </c>
    </row>
    <row r="6" spans="1:16" ht="75" x14ac:dyDescent="0.25">
      <c r="C6" s="3" t="s">
        <v>2</v>
      </c>
      <c r="E6" s="3" t="s">
        <v>3</v>
      </c>
      <c r="J6" s="3" t="s">
        <v>4</v>
      </c>
      <c r="L6" s="3" t="s">
        <v>5</v>
      </c>
      <c r="M6" s="6" t="s">
        <v>84</v>
      </c>
      <c r="O6" s="3" t="s">
        <v>81</v>
      </c>
    </row>
    <row r="7" spans="1:16" x14ac:dyDescent="0.25">
      <c r="O7" t="s">
        <v>83</v>
      </c>
    </row>
    <row r="8" spans="1:16" x14ac:dyDescent="0.25">
      <c r="C8" t="s">
        <v>6</v>
      </c>
      <c r="E8" t="s">
        <v>6</v>
      </c>
      <c r="J8" t="s">
        <v>6</v>
      </c>
      <c r="L8" t="s">
        <v>6</v>
      </c>
      <c r="M8" t="s">
        <v>6</v>
      </c>
      <c r="O8" t="s">
        <v>6</v>
      </c>
    </row>
    <row r="10" spans="1:16" x14ac:dyDescent="0.25">
      <c r="A10" s="4" t="s">
        <v>7</v>
      </c>
      <c r="C10">
        <v>31.8</v>
      </c>
      <c r="E10">
        <v>33.5</v>
      </c>
      <c r="H10" s="4" t="s">
        <v>8</v>
      </c>
      <c r="J10">
        <v>31.8</v>
      </c>
      <c r="L10">
        <v>33.5</v>
      </c>
      <c r="M10">
        <f>L10-J10</f>
        <v>1.6999999999999993</v>
      </c>
      <c r="O10">
        <f>L10+2</f>
        <v>35.5</v>
      </c>
      <c r="P10" t="s">
        <v>90</v>
      </c>
    </row>
    <row r="11" spans="1:16" x14ac:dyDescent="0.25">
      <c r="A11" s="4" t="s">
        <v>9</v>
      </c>
      <c r="C11">
        <v>30.700000000000003</v>
      </c>
      <c r="E11">
        <v>32.4</v>
      </c>
      <c r="H11" s="4" t="s">
        <v>10</v>
      </c>
      <c r="J11">
        <v>30.700000000000003</v>
      </c>
      <c r="L11">
        <v>32.4</v>
      </c>
      <c r="M11">
        <f t="shared" ref="M11:M45" si="0">L11-J11</f>
        <v>1.6999999999999957</v>
      </c>
    </row>
    <row r="12" spans="1:16" x14ac:dyDescent="0.25">
      <c r="A12" s="4" t="s">
        <v>11</v>
      </c>
      <c r="C12">
        <v>29.400000000000002</v>
      </c>
      <c r="E12">
        <v>31.200000000000003</v>
      </c>
      <c r="H12" s="4" t="s">
        <v>12</v>
      </c>
      <c r="J12">
        <v>29.400000000000002</v>
      </c>
      <c r="L12">
        <v>31.200000000000003</v>
      </c>
      <c r="M12">
        <f t="shared" si="0"/>
        <v>1.8000000000000007</v>
      </c>
      <c r="O12">
        <f t="shared" ref="O12:O44" si="1">L12+2</f>
        <v>33.200000000000003</v>
      </c>
    </row>
    <row r="13" spans="1:16" x14ac:dyDescent="0.25">
      <c r="A13" s="4" t="s">
        <v>13</v>
      </c>
      <c r="C13">
        <v>28</v>
      </c>
      <c r="E13">
        <v>29.8</v>
      </c>
      <c r="H13" s="4" t="s">
        <v>14</v>
      </c>
      <c r="J13">
        <v>28</v>
      </c>
      <c r="L13">
        <v>29.8</v>
      </c>
      <c r="M13">
        <f t="shared" si="0"/>
        <v>1.8000000000000007</v>
      </c>
    </row>
    <row r="14" spans="1:16" x14ac:dyDescent="0.25">
      <c r="A14" s="4" t="s">
        <v>15</v>
      </c>
      <c r="C14">
        <v>26.6</v>
      </c>
      <c r="E14">
        <v>28.3</v>
      </c>
      <c r="H14" s="4" t="s">
        <v>16</v>
      </c>
      <c r="J14">
        <v>26.6</v>
      </c>
      <c r="L14">
        <v>28.3</v>
      </c>
      <c r="M14">
        <f t="shared" si="0"/>
        <v>1.6999999999999993</v>
      </c>
      <c r="O14">
        <f t="shared" si="1"/>
        <v>30.3</v>
      </c>
    </row>
    <row r="15" spans="1:16" x14ac:dyDescent="0.25">
      <c r="A15" s="4" t="s">
        <v>17</v>
      </c>
      <c r="C15">
        <v>25.8</v>
      </c>
      <c r="E15">
        <v>28.6</v>
      </c>
      <c r="H15" s="4" t="s">
        <v>18</v>
      </c>
      <c r="J15">
        <v>25.8</v>
      </c>
      <c r="L15">
        <v>28.6</v>
      </c>
      <c r="M15">
        <f t="shared" si="0"/>
        <v>2.8000000000000007</v>
      </c>
    </row>
    <row r="16" spans="1:16" x14ac:dyDescent="0.25">
      <c r="A16" s="4" t="s">
        <v>19</v>
      </c>
      <c r="C16">
        <v>26.900000000000002</v>
      </c>
      <c r="E16">
        <v>29.700000000000003</v>
      </c>
      <c r="H16" s="4" t="s">
        <v>20</v>
      </c>
      <c r="J16">
        <v>26.900000000000002</v>
      </c>
      <c r="L16">
        <v>29.700000000000003</v>
      </c>
      <c r="M16">
        <f t="shared" si="0"/>
        <v>2.8000000000000007</v>
      </c>
      <c r="O16">
        <f t="shared" si="1"/>
        <v>31.700000000000003</v>
      </c>
    </row>
    <row r="17" spans="1:15" x14ac:dyDescent="0.25">
      <c r="A17" s="4" t="s">
        <v>21</v>
      </c>
      <c r="C17">
        <v>28.1</v>
      </c>
      <c r="E17">
        <v>30.900000000000002</v>
      </c>
      <c r="H17" s="4" t="s">
        <v>22</v>
      </c>
      <c r="J17">
        <v>28.1</v>
      </c>
      <c r="L17">
        <v>30.900000000000002</v>
      </c>
      <c r="M17">
        <f t="shared" si="0"/>
        <v>2.8000000000000007</v>
      </c>
    </row>
    <row r="18" spans="1:15" x14ac:dyDescent="0.25">
      <c r="A18" s="4" t="s">
        <v>23</v>
      </c>
      <c r="C18">
        <v>29.5</v>
      </c>
      <c r="E18">
        <v>32.300000000000004</v>
      </c>
      <c r="H18" s="4" t="s">
        <v>24</v>
      </c>
      <c r="J18">
        <v>29.5</v>
      </c>
      <c r="L18">
        <v>32.300000000000004</v>
      </c>
      <c r="M18">
        <f t="shared" si="0"/>
        <v>2.8000000000000043</v>
      </c>
      <c r="O18">
        <f t="shared" si="1"/>
        <v>34.300000000000004</v>
      </c>
    </row>
    <row r="19" spans="1:15" x14ac:dyDescent="0.25">
      <c r="A19" s="4" t="s">
        <v>25</v>
      </c>
      <c r="C19">
        <v>30.8</v>
      </c>
      <c r="E19">
        <v>33.6</v>
      </c>
      <c r="H19" s="4" t="s">
        <v>26</v>
      </c>
      <c r="J19">
        <v>30.8</v>
      </c>
      <c r="L19">
        <v>33.6</v>
      </c>
      <c r="M19">
        <f t="shared" si="0"/>
        <v>2.8000000000000007</v>
      </c>
    </row>
    <row r="20" spans="1:15" x14ac:dyDescent="0.25">
      <c r="A20" s="4" t="s">
        <v>27</v>
      </c>
      <c r="C20">
        <v>32</v>
      </c>
      <c r="E20">
        <v>34.800000000000004</v>
      </c>
      <c r="H20" s="4" t="s">
        <v>28</v>
      </c>
      <c r="J20">
        <v>32</v>
      </c>
      <c r="L20">
        <v>34.800000000000004</v>
      </c>
      <c r="M20">
        <f t="shared" si="0"/>
        <v>2.8000000000000043</v>
      </c>
      <c r="O20">
        <f t="shared" si="1"/>
        <v>36.800000000000004</v>
      </c>
    </row>
    <row r="21" spans="1:15" x14ac:dyDescent="0.25">
      <c r="A21" s="4" t="s">
        <v>29</v>
      </c>
      <c r="C21">
        <v>33.4</v>
      </c>
      <c r="E21">
        <v>36.200000000000003</v>
      </c>
      <c r="H21" s="4" t="s">
        <v>30</v>
      </c>
      <c r="J21">
        <v>33.4</v>
      </c>
      <c r="L21">
        <v>36.200000000000003</v>
      </c>
      <c r="M21">
        <f t="shared" si="0"/>
        <v>2.8000000000000043</v>
      </c>
    </row>
    <row r="22" spans="1:15" x14ac:dyDescent="0.25">
      <c r="A22" s="4" t="s">
        <v>31</v>
      </c>
      <c r="C22">
        <v>34.700000000000003</v>
      </c>
      <c r="E22">
        <v>37.5</v>
      </c>
      <c r="H22" s="4" t="s">
        <v>32</v>
      </c>
      <c r="J22">
        <v>34.700000000000003</v>
      </c>
      <c r="L22">
        <v>37.5</v>
      </c>
      <c r="M22">
        <f t="shared" si="0"/>
        <v>2.7999999999999972</v>
      </c>
      <c r="O22">
        <f t="shared" si="1"/>
        <v>39.5</v>
      </c>
    </row>
    <row r="23" spans="1:15" x14ac:dyDescent="0.25">
      <c r="A23" s="4" t="s">
        <v>33</v>
      </c>
      <c r="C23">
        <v>36</v>
      </c>
      <c r="E23">
        <v>38.700000000000003</v>
      </c>
      <c r="H23" s="4" t="s">
        <v>34</v>
      </c>
      <c r="J23">
        <v>36</v>
      </c>
      <c r="L23">
        <v>38.700000000000003</v>
      </c>
      <c r="M23">
        <f t="shared" si="0"/>
        <v>2.7000000000000028</v>
      </c>
    </row>
    <row r="24" spans="1:15" x14ac:dyDescent="0.25">
      <c r="A24" s="4" t="s">
        <v>35</v>
      </c>
      <c r="C24">
        <v>35</v>
      </c>
      <c r="E24">
        <v>36.700000000000003</v>
      </c>
      <c r="H24" s="4" t="s">
        <v>36</v>
      </c>
      <c r="J24">
        <v>35</v>
      </c>
      <c r="L24">
        <v>36.700000000000003</v>
      </c>
      <c r="M24">
        <f t="shared" si="0"/>
        <v>1.7000000000000028</v>
      </c>
      <c r="O24">
        <f t="shared" si="1"/>
        <v>38.700000000000003</v>
      </c>
    </row>
    <row r="25" spans="1:15" x14ac:dyDescent="0.25">
      <c r="A25" s="4" t="s">
        <v>37</v>
      </c>
      <c r="C25">
        <v>33.700000000000003</v>
      </c>
      <c r="E25">
        <v>35.4</v>
      </c>
      <c r="H25" s="4" t="s">
        <v>38</v>
      </c>
      <c r="J25">
        <v>33.700000000000003</v>
      </c>
      <c r="L25">
        <v>35.4</v>
      </c>
      <c r="M25">
        <f t="shared" si="0"/>
        <v>1.6999999999999957</v>
      </c>
    </row>
    <row r="26" spans="1:15" x14ac:dyDescent="0.25">
      <c r="A26" s="4" t="s">
        <v>39</v>
      </c>
      <c r="C26">
        <v>32.200000000000003</v>
      </c>
      <c r="E26">
        <v>34</v>
      </c>
      <c r="H26" s="4" t="s">
        <v>40</v>
      </c>
      <c r="J26">
        <v>32.200000000000003</v>
      </c>
      <c r="L26">
        <v>34</v>
      </c>
      <c r="M26">
        <f t="shared" si="0"/>
        <v>1.7999999999999972</v>
      </c>
      <c r="O26">
        <f t="shared" si="1"/>
        <v>36</v>
      </c>
    </row>
    <row r="27" spans="1:15" x14ac:dyDescent="0.25">
      <c r="A27" s="4" t="s">
        <v>41</v>
      </c>
      <c r="C27">
        <v>31.1</v>
      </c>
      <c r="E27">
        <v>32.800000000000004</v>
      </c>
      <c r="H27" s="4" t="s">
        <v>42</v>
      </c>
      <c r="J27">
        <v>31.1</v>
      </c>
      <c r="L27">
        <v>32.800000000000004</v>
      </c>
      <c r="M27">
        <f t="shared" si="0"/>
        <v>1.7000000000000028</v>
      </c>
    </row>
    <row r="28" spans="1:15" x14ac:dyDescent="0.25">
      <c r="A28" s="4" t="s">
        <v>43</v>
      </c>
      <c r="C28">
        <v>29.8</v>
      </c>
      <c r="E28">
        <v>31.5</v>
      </c>
      <c r="H28" s="4" t="s">
        <v>44</v>
      </c>
      <c r="J28">
        <v>29.8</v>
      </c>
      <c r="L28">
        <v>31.5</v>
      </c>
      <c r="M28">
        <f t="shared" si="0"/>
        <v>1.6999999999999993</v>
      </c>
      <c r="O28">
        <f t="shared" si="1"/>
        <v>33.5</v>
      </c>
    </row>
    <row r="29" spans="1:15" x14ac:dyDescent="0.25">
      <c r="A29" s="4" t="s">
        <v>45</v>
      </c>
      <c r="C29">
        <v>28.400000000000002</v>
      </c>
      <c r="E29">
        <v>30.1</v>
      </c>
      <c r="H29" s="4" t="s">
        <v>46</v>
      </c>
      <c r="J29">
        <v>28.400000000000002</v>
      </c>
      <c r="L29">
        <v>30.1</v>
      </c>
      <c r="M29">
        <f t="shared" si="0"/>
        <v>1.6999999999999993</v>
      </c>
    </row>
    <row r="30" spans="1:15" x14ac:dyDescent="0.25">
      <c r="A30" s="4" t="s">
        <v>47</v>
      </c>
      <c r="C30">
        <v>27.200000000000003</v>
      </c>
      <c r="E30">
        <v>28.900000000000002</v>
      </c>
      <c r="H30" s="4" t="s">
        <v>48</v>
      </c>
      <c r="J30">
        <v>27.200000000000003</v>
      </c>
      <c r="L30">
        <v>28.900000000000002</v>
      </c>
      <c r="M30">
        <f t="shared" si="0"/>
        <v>1.6999999999999993</v>
      </c>
      <c r="O30">
        <f t="shared" si="1"/>
        <v>30.900000000000002</v>
      </c>
    </row>
    <row r="31" spans="1:15" x14ac:dyDescent="0.25">
      <c r="A31" s="4" t="s">
        <v>49</v>
      </c>
      <c r="C31">
        <v>25.8</v>
      </c>
      <c r="E31">
        <v>28.6</v>
      </c>
      <c r="H31" s="4" t="s">
        <v>50</v>
      </c>
      <c r="J31">
        <v>25.8</v>
      </c>
      <c r="L31">
        <v>28.6</v>
      </c>
      <c r="M31">
        <f t="shared" si="0"/>
        <v>2.8000000000000007</v>
      </c>
    </row>
    <row r="32" spans="1:15" x14ac:dyDescent="0.25">
      <c r="A32" s="4" t="s">
        <v>51</v>
      </c>
      <c r="C32">
        <v>26.6</v>
      </c>
      <c r="E32">
        <v>29.400000000000002</v>
      </c>
      <c r="H32" s="4" t="s">
        <v>52</v>
      </c>
      <c r="J32">
        <v>26.6</v>
      </c>
      <c r="L32">
        <v>29.400000000000002</v>
      </c>
      <c r="M32">
        <f t="shared" si="0"/>
        <v>2.8000000000000007</v>
      </c>
      <c r="O32">
        <f t="shared" si="1"/>
        <v>31.400000000000002</v>
      </c>
    </row>
    <row r="33" spans="1:16" x14ac:dyDescent="0.25">
      <c r="A33" s="4" t="s">
        <v>53</v>
      </c>
      <c r="C33">
        <v>28</v>
      </c>
      <c r="E33">
        <v>30.8</v>
      </c>
      <c r="H33" s="4" t="s">
        <v>54</v>
      </c>
      <c r="J33">
        <v>28</v>
      </c>
      <c r="L33">
        <v>30.8</v>
      </c>
      <c r="M33">
        <f t="shared" si="0"/>
        <v>2.8000000000000007</v>
      </c>
    </row>
    <row r="34" spans="1:16" x14ac:dyDescent="0.25">
      <c r="A34" s="4" t="s">
        <v>55</v>
      </c>
      <c r="C34">
        <v>30.400000000000002</v>
      </c>
      <c r="E34">
        <v>33.200000000000003</v>
      </c>
      <c r="H34" s="4" t="s">
        <v>56</v>
      </c>
      <c r="J34">
        <v>30.400000000000002</v>
      </c>
      <c r="L34">
        <v>33.200000000000003</v>
      </c>
      <c r="M34">
        <f t="shared" si="0"/>
        <v>2.8000000000000007</v>
      </c>
      <c r="O34">
        <f t="shared" si="1"/>
        <v>35.200000000000003</v>
      </c>
    </row>
    <row r="35" spans="1:16" x14ac:dyDescent="0.25">
      <c r="A35" s="4" t="s">
        <v>57</v>
      </c>
      <c r="C35">
        <v>30.5</v>
      </c>
      <c r="E35">
        <v>33.300000000000004</v>
      </c>
      <c r="H35" s="4" t="s">
        <v>58</v>
      </c>
      <c r="J35">
        <v>30.5</v>
      </c>
      <c r="L35">
        <v>33.300000000000004</v>
      </c>
      <c r="M35">
        <f t="shared" si="0"/>
        <v>2.8000000000000043</v>
      </c>
    </row>
    <row r="36" spans="1:16" x14ac:dyDescent="0.25">
      <c r="A36" s="4" t="s">
        <v>59</v>
      </c>
      <c r="C36">
        <v>31.700000000000003</v>
      </c>
      <c r="E36">
        <v>34.5</v>
      </c>
      <c r="H36" s="4" t="s">
        <v>60</v>
      </c>
      <c r="J36">
        <v>31.700000000000003</v>
      </c>
      <c r="L36">
        <v>34.5</v>
      </c>
      <c r="M36">
        <f t="shared" si="0"/>
        <v>2.7999999999999972</v>
      </c>
      <c r="O36">
        <f t="shared" si="1"/>
        <v>36.5</v>
      </c>
    </row>
    <row r="37" spans="1:16" x14ac:dyDescent="0.25">
      <c r="A37" s="4" t="s">
        <v>61</v>
      </c>
      <c r="C37">
        <v>33.6</v>
      </c>
      <c r="E37">
        <v>36.4</v>
      </c>
      <c r="H37" s="4" t="s">
        <v>62</v>
      </c>
      <c r="J37">
        <v>33.6</v>
      </c>
      <c r="L37">
        <v>36.4</v>
      </c>
      <c r="M37">
        <f t="shared" si="0"/>
        <v>2.7999999999999972</v>
      </c>
    </row>
    <row r="38" spans="1:16" x14ac:dyDescent="0.25">
      <c r="A38" s="4" t="s">
        <v>63</v>
      </c>
      <c r="C38">
        <v>35.300000000000004</v>
      </c>
      <c r="E38">
        <v>38</v>
      </c>
      <c r="H38" s="4" t="s">
        <v>64</v>
      </c>
      <c r="J38">
        <v>35.300000000000004</v>
      </c>
      <c r="L38">
        <v>38</v>
      </c>
      <c r="M38">
        <f t="shared" si="0"/>
        <v>2.6999999999999957</v>
      </c>
      <c r="O38">
        <f t="shared" si="1"/>
        <v>40</v>
      </c>
    </row>
    <row r="39" spans="1:16" x14ac:dyDescent="0.25">
      <c r="A39" s="4" t="s">
        <v>65</v>
      </c>
      <c r="C39">
        <v>36.6</v>
      </c>
      <c r="E39">
        <v>39.4</v>
      </c>
      <c r="H39" s="4" t="s">
        <v>66</v>
      </c>
      <c r="J39">
        <v>36.6</v>
      </c>
      <c r="L39">
        <v>39.4</v>
      </c>
      <c r="M39">
        <f t="shared" si="0"/>
        <v>2.7999999999999972</v>
      </c>
    </row>
    <row r="40" spans="1:16" x14ac:dyDescent="0.25">
      <c r="A40" s="4" t="s">
        <v>67</v>
      </c>
      <c r="C40">
        <v>37.5</v>
      </c>
      <c r="E40">
        <v>40.300000000000004</v>
      </c>
      <c r="H40" s="4" t="s">
        <v>68</v>
      </c>
      <c r="J40">
        <v>37.5</v>
      </c>
      <c r="L40">
        <v>40.300000000000004</v>
      </c>
      <c r="M40">
        <f t="shared" si="0"/>
        <v>2.8000000000000043</v>
      </c>
      <c r="O40">
        <f t="shared" si="1"/>
        <v>42.300000000000004</v>
      </c>
    </row>
    <row r="41" spans="1:16" x14ac:dyDescent="0.25">
      <c r="A41" s="4" t="s">
        <v>69</v>
      </c>
      <c r="C41">
        <v>39.6</v>
      </c>
      <c r="E41">
        <v>42.4</v>
      </c>
      <c r="H41" s="4" t="s">
        <v>70</v>
      </c>
      <c r="J41">
        <v>39.6</v>
      </c>
      <c r="L41">
        <v>42.4</v>
      </c>
      <c r="M41">
        <f t="shared" si="0"/>
        <v>2.7999999999999972</v>
      </c>
    </row>
    <row r="42" spans="1:16" x14ac:dyDescent="0.25">
      <c r="A42" s="4" t="s">
        <v>71</v>
      </c>
      <c r="C42">
        <v>37.6</v>
      </c>
      <c r="E42">
        <v>39.4</v>
      </c>
      <c r="H42" s="4" t="s">
        <v>72</v>
      </c>
      <c r="J42">
        <v>37.6</v>
      </c>
      <c r="L42">
        <v>39.4</v>
      </c>
      <c r="M42">
        <f t="shared" si="0"/>
        <v>1.7999999999999972</v>
      </c>
      <c r="O42">
        <f t="shared" si="1"/>
        <v>41.4</v>
      </c>
    </row>
    <row r="43" spans="1:16" x14ac:dyDescent="0.25">
      <c r="A43" s="4" t="s">
        <v>73</v>
      </c>
      <c r="C43">
        <v>36.700000000000003</v>
      </c>
      <c r="E43">
        <v>38.4</v>
      </c>
      <c r="H43" s="4" t="s">
        <v>74</v>
      </c>
      <c r="J43">
        <v>36.700000000000003</v>
      </c>
      <c r="L43">
        <v>38.4</v>
      </c>
      <c r="M43">
        <f t="shared" si="0"/>
        <v>1.6999999999999957</v>
      </c>
    </row>
    <row r="44" spans="1:16" x14ac:dyDescent="0.25">
      <c r="A44" s="4" t="s">
        <v>75</v>
      </c>
      <c r="C44">
        <v>35.300000000000004</v>
      </c>
      <c r="E44">
        <v>37.1</v>
      </c>
      <c r="H44" s="4" t="s">
        <v>76</v>
      </c>
      <c r="J44">
        <v>35.300000000000004</v>
      </c>
      <c r="L44">
        <v>37.1</v>
      </c>
      <c r="M44">
        <f t="shared" si="0"/>
        <v>1.7999999999999972</v>
      </c>
      <c r="O44">
        <f t="shared" si="1"/>
        <v>39.1</v>
      </c>
    </row>
    <row r="45" spans="1:16" x14ac:dyDescent="0.25">
      <c r="A45" s="4" t="s">
        <v>77</v>
      </c>
      <c r="C45">
        <v>33.700000000000003</v>
      </c>
      <c r="E45">
        <v>35.4</v>
      </c>
      <c r="H45" s="4" t="s">
        <v>78</v>
      </c>
      <c r="J45">
        <v>33.700000000000003</v>
      </c>
      <c r="L45">
        <v>35.4</v>
      </c>
      <c r="M45">
        <f t="shared" si="0"/>
        <v>1.6999999999999957</v>
      </c>
    </row>
    <row r="48" spans="1:16" x14ac:dyDescent="0.25">
      <c r="A48" s="5" t="s">
        <v>79</v>
      </c>
      <c r="C48">
        <v>1140</v>
      </c>
      <c r="E48">
        <v>1223.5000000000002</v>
      </c>
      <c r="H48" s="5" t="s">
        <v>79</v>
      </c>
      <c r="J48">
        <v>1140</v>
      </c>
      <c r="L48">
        <v>1223.5000000000002</v>
      </c>
      <c r="O48">
        <f>SUM(O10:O45)</f>
        <v>646.29999999999995</v>
      </c>
      <c r="P48" t="s">
        <v>91</v>
      </c>
    </row>
    <row r="50" spans="1:16" x14ac:dyDescent="0.25">
      <c r="A50" t="s">
        <v>80</v>
      </c>
      <c r="D50">
        <f>(C48+E48)*2</f>
        <v>4727</v>
      </c>
    </row>
    <row r="51" spans="1:16" x14ac:dyDescent="0.25">
      <c r="K51" t="s">
        <v>85</v>
      </c>
      <c r="O51">
        <f>O48*2</f>
        <v>1292.5999999999999</v>
      </c>
      <c r="P51" t="s">
        <v>87</v>
      </c>
    </row>
    <row r="52" spans="1:16" x14ac:dyDescent="0.25">
      <c r="D52">
        <f>(C48+E48)*2*2</f>
        <v>9454</v>
      </c>
      <c r="K52" t="s">
        <v>86</v>
      </c>
      <c r="O52">
        <f>O51*2</f>
        <v>2585.1999999999998</v>
      </c>
      <c r="P52" t="s">
        <v>89</v>
      </c>
    </row>
    <row r="53" spans="1:16" x14ac:dyDescent="0.25">
      <c r="K53" t="s">
        <v>88</v>
      </c>
      <c r="O53">
        <f>O52*2</f>
        <v>5170.3999999999996</v>
      </c>
      <c r="P53" t="s">
        <v>89</v>
      </c>
    </row>
    <row r="54" spans="1:16" x14ac:dyDescent="0.25">
      <c r="K54" t="s">
        <v>94</v>
      </c>
      <c r="O54">
        <f>O53*1.2</f>
        <v>6204.48</v>
      </c>
    </row>
    <row r="55" spans="1:16" x14ac:dyDescent="0.25">
      <c r="K55" s="7" t="s">
        <v>92</v>
      </c>
      <c r="O55" s="7">
        <f>ROUNDUP(O54,0)</f>
        <v>6205</v>
      </c>
      <c r="P55" s="7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2018-07-03T08:30:09Z</dcterms:created>
  <dcterms:modified xsi:type="dcterms:W3CDTF">2018-07-03T08:59:14Z</dcterms:modified>
</cp:coreProperties>
</file>