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Integration\YE3\Measurement\Trials\"/>
    </mc:Choice>
  </mc:AlternateContent>
  <bookViews>
    <workbookView xWindow="240" yWindow="45" windowWidth="21075" windowHeight="10035" activeTab="1"/>
  </bookViews>
  <sheets>
    <sheet name="Sheet1" sheetId="1" r:id="rId1"/>
    <sheet name="Sensor2" sheetId="2" r:id="rId2"/>
    <sheet name="Sensor 3" sheetId="3" r:id="rId3"/>
    <sheet name="Sensor 4" sheetId="4" r:id="rId4"/>
    <sheet name="Sensor 5" sheetId="5" r:id="rId5"/>
    <sheet name="Sensor 6" sheetId="6" r:id="rId6"/>
    <sheet name="Sheet7" sheetId="7" r:id="rId7"/>
    <sheet name="Sheet8" sheetId="8" r:id="rId8"/>
    <sheet name="Sheet9" sheetId="9" r:id="rId9"/>
    <sheet name="Sheet10" sheetId="10" r:id="rId10"/>
    <sheet name="Resume" sheetId="11" r:id="rId11"/>
  </sheets>
  <calcPr calcId="152511" concurrentCalc="0"/>
</workbook>
</file>

<file path=xl/calcChain.xml><?xml version="1.0" encoding="utf-8"?>
<calcChain xmlns="http://schemas.openxmlformats.org/spreadsheetml/2006/main">
  <c r="H83" i="4" l="1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H82" i="4"/>
  <c r="F82" i="4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66" i="3"/>
  <c r="F66" i="3"/>
  <c r="R132" i="2"/>
  <c r="P132" i="2"/>
  <c r="R131" i="2"/>
  <c r="P131" i="2"/>
  <c r="R130" i="2"/>
  <c r="P130" i="2"/>
  <c r="R129" i="2"/>
  <c r="P129" i="2"/>
  <c r="R128" i="2"/>
  <c r="P128" i="2"/>
  <c r="R127" i="2"/>
  <c r="P127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98" i="2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F14" i="6"/>
  <c r="F15" i="6"/>
  <c r="F16" i="6"/>
  <c r="F17" i="6"/>
  <c r="F18" i="6"/>
  <c r="F19" i="6"/>
  <c r="F20" i="6"/>
  <c r="F21" i="6"/>
  <c r="F22" i="6"/>
  <c r="C14" i="6"/>
  <c r="C15" i="6"/>
  <c r="C16" i="6"/>
  <c r="C17" i="6"/>
  <c r="C18" i="6"/>
  <c r="C19" i="6"/>
  <c r="C20" i="6"/>
  <c r="C21" i="6"/>
  <c r="C22" i="6"/>
  <c r="H13" i="6"/>
  <c r="F13" i="6"/>
  <c r="C13" i="6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I14" i="5"/>
  <c r="I15" i="5"/>
  <c r="G14" i="5"/>
  <c r="G15" i="5"/>
  <c r="D14" i="5"/>
  <c r="D15" i="5"/>
  <c r="I13" i="5"/>
  <c r="G13" i="5"/>
  <c r="D13" i="5"/>
  <c r="I48" i="4"/>
  <c r="I49" i="4"/>
  <c r="I50" i="4"/>
  <c r="I51" i="4"/>
  <c r="I52" i="4"/>
  <c r="I53" i="4"/>
  <c r="G48" i="4"/>
  <c r="G49" i="4"/>
  <c r="G50" i="4"/>
  <c r="G51" i="4"/>
  <c r="G52" i="4"/>
  <c r="G53" i="4"/>
  <c r="D48" i="4"/>
  <c r="D49" i="4"/>
  <c r="D50" i="4"/>
  <c r="D51" i="4"/>
  <c r="D52" i="4"/>
  <c r="D53" i="4"/>
  <c r="I45" i="4"/>
  <c r="I46" i="4"/>
  <c r="I47" i="4"/>
  <c r="D45" i="4"/>
  <c r="D46" i="4"/>
  <c r="D47" i="4"/>
  <c r="G45" i="4"/>
  <c r="G46" i="4"/>
  <c r="G47" i="4"/>
  <c r="I39" i="4"/>
  <c r="I40" i="4"/>
  <c r="I41" i="4"/>
  <c r="I42" i="4"/>
  <c r="I43" i="4"/>
  <c r="I44" i="4"/>
  <c r="G42" i="4"/>
  <c r="G43" i="4"/>
  <c r="G44" i="4"/>
  <c r="D42" i="4"/>
  <c r="D43" i="4"/>
  <c r="D44" i="4"/>
  <c r="D39" i="4"/>
  <c r="D40" i="4"/>
  <c r="D41" i="4"/>
  <c r="G39" i="4"/>
  <c r="G40" i="4"/>
  <c r="G41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I13" i="4"/>
  <c r="I14" i="4"/>
  <c r="I15" i="4"/>
  <c r="I16" i="4"/>
  <c r="I17" i="4"/>
  <c r="I18" i="4"/>
  <c r="G13" i="4"/>
  <c r="G14" i="4"/>
  <c r="G15" i="4"/>
  <c r="G16" i="4"/>
  <c r="G17" i="4"/>
  <c r="G18" i="4"/>
  <c r="D13" i="4"/>
  <c r="D14" i="4"/>
  <c r="D15" i="4"/>
  <c r="D16" i="4"/>
  <c r="D17" i="4"/>
  <c r="D18" i="4"/>
  <c r="I19" i="4"/>
  <c r="G19" i="4"/>
  <c r="D19" i="4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I18" i="3"/>
  <c r="G18" i="3"/>
  <c r="D18" i="3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I83" i="2"/>
  <c r="G83" i="2"/>
  <c r="D83" i="2"/>
  <c r="G15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</calcChain>
</file>

<file path=xl/sharedStrings.xml><?xml version="1.0" encoding="utf-8"?>
<sst xmlns="http://schemas.openxmlformats.org/spreadsheetml/2006/main" count="181" uniqueCount="56">
  <si>
    <t>Sensor No 1</t>
  </si>
  <si>
    <t>Sensor No2</t>
  </si>
  <si>
    <t>Value Mitutoyo</t>
  </si>
  <si>
    <t>Real</t>
  </si>
  <si>
    <t>Offset = 51.4mm</t>
  </si>
  <si>
    <t>Distance</t>
  </si>
  <si>
    <t>Bit Number</t>
  </si>
  <si>
    <t>Inverse</t>
  </si>
  <si>
    <t>Calc Distance</t>
  </si>
  <si>
    <t>[mm]</t>
  </si>
  <si>
    <t>[cm]</t>
  </si>
  <si>
    <t>Zero with 1/4 inch</t>
  </si>
  <si>
    <t xml:space="preserve">Sharp Arduino Calibration 904 </t>
  </si>
  <si>
    <t>!!</t>
  </si>
  <si>
    <t>Not in range</t>
  </si>
  <si>
    <t>Code Version V1</t>
  </si>
  <si>
    <t>not in range</t>
  </si>
  <si>
    <t>Sensor 3</t>
  </si>
  <si>
    <t>with 6m plus 1m cable</t>
  </si>
  <si>
    <t>Sensor 1</t>
  </si>
  <si>
    <t>Sensor 2</t>
  </si>
  <si>
    <t>Sensor3</t>
  </si>
  <si>
    <t>D</t>
  </si>
  <si>
    <t>1/Bit #</t>
  </si>
  <si>
    <t>Sensor 4</t>
  </si>
  <si>
    <t>Sensor 5</t>
  </si>
  <si>
    <t>Sensor 6</t>
  </si>
  <si>
    <t>Resume all data from 10 sensors.</t>
  </si>
  <si>
    <t>New Data after final Mounting !!</t>
  </si>
  <si>
    <t>Done with Ruler !!</t>
  </si>
  <si>
    <t>plus 1mm</t>
  </si>
  <si>
    <t>Volts</t>
  </si>
  <si>
    <t>[V]</t>
  </si>
  <si>
    <t>Not in Range</t>
  </si>
  <si>
    <t>NIR</t>
  </si>
  <si>
    <t>1,99</t>
  </si>
  <si>
    <t>Unstable 298-305</t>
  </si>
  <si>
    <t>unstable240-246</t>
  </si>
  <si>
    <t>The cbles of 1m were coiled !!</t>
  </si>
  <si>
    <t>Unstable 121-104</t>
  </si>
  <si>
    <t>First time stable !</t>
  </si>
  <si>
    <t>Sensor No 3</t>
  </si>
  <si>
    <t>Using chanel 1</t>
  </si>
  <si>
    <t>Stable</t>
  </si>
  <si>
    <t>Almost stable</t>
  </si>
  <si>
    <t>Unstable 100-119</t>
  </si>
  <si>
    <t>Very Stable 92 -93</t>
  </si>
  <si>
    <t>Sensor No 4</t>
  </si>
  <si>
    <t>Using chanel 2</t>
  </si>
  <si>
    <t>Unstab;e 151 --171</t>
  </si>
  <si>
    <t>all unstable</t>
  </si>
  <si>
    <t xml:space="preserve">Very stable </t>
  </si>
  <si>
    <r>
      <t>y = 57223x</t>
    </r>
    <r>
      <rPr>
        <vertAlign val="superscript"/>
        <sz val="11"/>
        <color rgb="FF595959"/>
        <rFont val="Calibri"/>
        <family val="2"/>
        <scheme val="minor"/>
      </rPr>
      <t>-1.149</t>
    </r>
  </si>
  <si>
    <t>R² = 0.9981</t>
  </si>
  <si>
    <t>y = 4.091E-05x - 6.314E-04</t>
  </si>
  <si>
    <t>R² = 9.954E-01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</si>
</sst>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0"/>
  </numFmts>
  <fonts count="4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rgb="FF595959"/>
      <name val="Calibri"/>
      <family val="2"/>
      <scheme val="minor"/>
    </font>
    <font>
      <vertAlign val="superscript"/>
      <sz val="11"/>
      <color rgb="FF59595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64" fontId="0" fillId="0" borderId="0" xfId="0" applyNumberFormat="1"/>
    <xf numFmtId="15" fontId="0" fillId="0" borderId="0" xfId="0" applyNumberFormat="1"/>
    <xf numFmtId="165" fontId="0" fillId="0" borderId="0" xfId="0" applyNumberFormat="1"/>
    <xf numFmtId="2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Distance vs Calculated distance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Sensor2!$D$15:$D$45</c:f>
              <c:numCache>
                <c:formatCode>0.00</c:formatCode>
                <c:ptCount val="31"/>
                <c:pt idx="0">
                  <c:v>51.87</c:v>
                </c:pt>
                <c:pt idx="1">
                  <c:v>57.25</c:v>
                </c:pt>
                <c:pt idx="2">
                  <c:v>61.26</c:v>
                </c:pt>
                <c:pt idx="3">
                  <c:v>64.7</c:v>
                </c:pt>
                <c:pt idx="4">
                  <c:v>69.39</c:v>
                </c:pt>
                <c:pt idx="5">
                  <c:v>73.97999999999999</c:v>
                </c:pt>
                <c:pt idx="6">
                  <c:v>77.569999999999993</c:v>
                </c:pt>
                <c:pt idx="7">
                  <c:v>82.15</c:v>
                </c:pt>
                <c:pt idx="8">
                  <c:v>91.039999999999992</c:v>
                </c:pt>
                <c:pt idx="9">
                  <c:v>98.990000000000009</c:v>
                </c:pt>
                <c:pt idx="10">
                  <c:v>105.69</c:v>
                </c:pt>
                <c:pt idx="11">
                  <c:v>111.11</c:v>
                </c:pt>
                <c:pt idx="12">
                  <c:v>116.66</c:v>
                </c:pt>
                <c:pt idx="13">
                  <c:v>122.10999999999999</c:v>
                </c:pt>
                <c:pt idx="14">
                  <c:v>129.22999999999999</c:v>
                </c:pt>
                <c:pt idx="15">
                  <c:v>136.85999999999999</c:v>
                </c:pt>
                <c:pt idx="16">
                  <c:v>144.13</c:v>
                </c:pt>
                <c:pt idx="17">
                  <c:v>151.65</c:v>
                </c:pt>
                <c:pt idx="18">
                  <c:v>156.96</c:v>
                </c:pt>
                <c:pt idx="19">
                  <c:v>166.38</c:v>
                </c:pt>
                <c:pt idx="20">
                  <c:v>176.83</c:v>
                </c:pt>
                <c:pt idx="21">
                  <c:v>184.93</c:v>
                </c:pt>
                <c:pt idx="22">
                  <c:v>194.46</c:v>
                </c:pt>
                <c:pt idx="23">
                  <c:v>202.93</c:v>
                </c:pt>
                <c:pt idx="24">
                  <c:v>212.94</c:v>
                </c:pt>
                <c:pt idx="25">
                  <c:v>221.15</c:v>
                </c:pt>
                <c:pt idx="26">
                  <c:v>232.3</c:v>
                </c:pt>
                <c:pt idx="27">
                  <c:v>245.49</c:v>
                </c:pt>
                <c:pt idx="28">
                  <c:v>256.95999999999998</c:v>
                </c:pt>
                <c:pt idx="29">
                  <c:v>269.14999999999998</c:v>
                </c:pt>
                <c:pt idx="30">
                  <c:v>279.51</c:v>
                </c:pt>
              </c:numCache>
            </c:numRef>
          </c:xVal>
          <c:yVal>
            <c:numRef>
              <c:f>Sensor2!$I$15:$I$45</c:f>
              <c:numCache>
                <c:formatCode>0.00</c:formatCode>
                <c:ptCount val="31"/>
                <c:pt idx="0">
                  <c:v>40.099999999999994</c:v>
                </c:pt>
                <c:pt idx="1">
                  <c:v>44.5</c:v>
                </c:pt>
                <c:pt idx="2">
                  <c:v>47.699999999999996</c:v>
                </c:pt>
                <c:pt idx="3">
                  <c:v>50.599999999999994</c:v>
                </c:pt>
                <c:pt idx="4">
                  <c:v>54.800000000000004</c:v>
                </c:pt>
                <c:pt idx="5">
                  <c:v>59</c:v>
                </c:pt>
                <c:pt idx="6">
                  <c:v>61.6</c:v>
                </c:pt>
                <c:pt idx="7">
                  <c:v>65.7</c:v>
                </c:pt>
                <c:pt idx="8">
                  <c:v>73.899999999999991</c:v>
                </c:pt>
                <c:pt idx="9">
                  <c:v>81.099999999999994</c:v>
                </c:pt>
                <c:pt idx="10">
                  <c:v>88.100000000000009</c:v>
                </c:pt>
                <c:pt idx="11">
                  <c:v>92.300000000000011</c:v>
                </c:pt>
                <c:pt idx="12">
                  <c:v>97.5</c:v>
                </c:pt>
                <c:pt idx="13">
                  <c:v>101.30000000000001</c:v>
                </c:pt>
                <c:pt idx="14">
                  <c:v>107.6</c:v>
                </c:pt>
                <c:pt idx="15">
                  <c:v>114.7</c:v>
                </c:pt>
                <c:pt idx="16">
                  <c:v>120</c:v>
                </c:pt>
                <c:pt idx="17">
                  <c:v>128.9</c:v>
                </c:pt>
                <c:pt idx="18">
                  <c:v>135.69999999999999</c:v>
                </c:pt>
                <c:pt idx="19">
                  <c:v>143.19999999999999</c:v>
                </c:pt>
                <c:pt idx="20">
                  <c:v>158.5</c:v>
                </c:pt>
                <c:pt idx="21">
                  <c:v>168.79999999999998</c:v>
                </c:pt>
                <c:pt idx="22">
                  <c:v>180.5</c:v>
                </c:pt>
                <c:pt idx="23">
                  <c:v>187</c:v>
                </c:pt>
                <c:pt idx="24">
                  <c:v>201.6</c:v>
                </c:pt>
                <c:pt idx="25">
                  <c:v>211.8</c:v>
                </c:pt>
                <c:pt idx="26">
                  <c:v>228.1</c:v>
                </c:pt>
                <c:pt idx="27">
                  <c:v>250.10000000000002</c:v>
                </c:pt>
                <c:pt idx="28">
                  <c:v>253.2</c:v>
                </c:pt>
                <c:pt idx="29">
                  <c:v>276.8</c:v>
                </c:pt>
                <c:pt idx="30">
                  <c:v>296.60000000000002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156696"/>
        <c:axId val="509155912"/>
      </c:scatterChart>
      <c:valAx>
        <c:axId val="509156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Real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509155912"/>
        <c:crosses val="autoZero"/>
        <c:crossBetween val="midCat"/>
      </c:valAx>
      <c:valAx>
        <c:axId val="509155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Calculated Distance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509156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'Sensor 5'!$D$13:$D$33</c:f>
              <c:numCache>
                <c:formatCode>0.00</c:formatCode>
                <c:ptCount val="21"/>
                <c:pt idx="0">
                  <c:v>52.14</c:v>
                </c:pt>
                <c:pt idx="1">
                  <c:v>62.07</c:v>
                </c:pt>
                <c:pt idx="2">
                  <c:v>74.36</c:v>
                </c:pt>
                <c:pt idx="3">
                  <c:v>89.41</c:v>
                </c:pt>
                <c:pt idx="4">
                  <c:v>105.32</c:v>
                </c:pt>
                <c:pt idx="5">
                  <c:v>122.58000000000001</c:v>
                </c:pt>
                <c:pt idx="6">
                  <c:v>142.04</c:v>
                </c:pt>
                <c:pt idx="7">
                  <c:v>163.13999999999999</c:v>
                </c:pt>
                <c:pt idx="8">
                  <c:v>186.8</c:v>
                </c:pt>
                <c:pt idx="9">
                  <c:v>210.77</c:v>
                </c:pt>
                <c:pt idx="10">
                  <c:v>235.59</c:v>
                </c:pt>
                <c:pt idx="11">
                  <c:v>258.20999999999998</c:v>
                </c:pt>
                <c:pt idx="12">
                  <c:v>237.53</c:v>
                </c:pt>
                <c:pt idx="13">
                  <c:v>218.73000000000002</c:v>
                </c:pt>
                <c:pt idx="14">
                  <c:v>197.5</c:v>
                </c:pt>
                <c:pt idx="15">
                  <c:v>176.66</c:v>
                </c:pt>
                <c:pt idx="16">
                  <c:v>152.32</c:v>
                </c:pt>
                <c:pt idx="17">
                  <c:v>126.4</c:v>
                </c:pt>
                <c:pt idx="18">
                  <c:v>103.16</c:v>
                </c:pt>
                <c:pt idx="19">
                  <c:v>78.75</c:v>
                </c:pt>
                <c:pt idx="20">
                  <c:v>54.239999999999995</c:v>
                </c:pt>
              </c:numCache>
            </c:numRef>
          </c:xVal>
          <c:yVal>
            <c:numRef>
              <c:f>'Sensor 5'!$G$13:$G$33</c:f>
              <c:numCache>
                <c:formatCode>0.00000</c:formatCode>
                <c:ptCount val="21"/>
                <c:pt idx="0">
                  <c:v>1.9230769230769232E-3</c:v>
                </c:pt>
                <c:pt idx="1">
                  <c:v>2.2624434389140274E-3</c:v>
                </c:pt>
                <c:pt idx="2">
                  <c:v>2.7548209366391185E-3</c:v>
                </c:pt>
                <c:pt idx="3">
                  <c:v>3.3557046979865771E-3</c:v>
                </c:pt>
                <c:pt idx="4">
                  <c:v>4.0650406504065045E-3</c:v>
                </c:pt>
                <c:pt idx="5">
                  <c:v>4.7619047619047623E-3</c:v>
                </c:pt>
                <c:pt idx="6">
                  <c:v>5.6179775280898875E-3</c:v>
                </c:pt>
                <c:pt idx="7">
                  <c:v>6.6666666666666671E-3</c:v>
                </c:pt>
                <c:pt idx="8">
                  <c:v>8.0645161290322578E-3</c:v>
                </c:pt>
                <c:pt idx="9">
                  <c:v>9.1743119266055051E-3</c:v>
                </c:pt>
                <c:pt idx="10">
                  <c:v>1.0869565217391304E-2</c:v>
                </c:pt>
                <c:pt idx="11">
                  <c:v>0</c:v>
                </c:pt>
                <c:pt idx="12">
                  <c:v>1.1363636363636364E-2</c:v>
                </c:pt>
                <c:pt idx="13">
                  <c:v>0.01</c:v>
                </c:pt>
                <c:pt idx="14">
                  <c:v>8.6206896551724137E-3</c:v>
                </c:pt>
                <c:pt idx="15">
                  <c:v>7.5187969924812026E-3</c:v>
                </c:pt>
                <c:pt idx="16">
                  <c:v>6.1728395061728392E-3</c:v>
                </c:pt>
                <c:pt idx="17">
                  <c:v>4.9751243781094526E-3</c:v>
                </c:pt>
                <c:pt idx="18">
                  <c:v>3.937007874015748E-3</c:v>
                </c:pt>
                <c:pt idx="19">
                  <c:v>2.9411764705882353E-3</c:v>
                </c:pt>
                <c:pt idx="20">
                  <c:v>1.9920318725099601E-3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2024"/>
        <c:axId val="341909920"/>
      </c:scatterChart>
      <c:valAx>
        <c:axId val="21894202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909920"/>
        <c:crosses val="autoZero"/>
        <c:crossBetween val="midCat"/>
      </c:valAx>
      <c:valAx>
        <c:axId val="3419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942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Inverse Bit Number vs Distance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Increasing Distance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'Sensor 5'!$D$13:$D$23</c:f>
              <c:numCache>
                <c:formatCode>0.00</c:formatCode>
                <c:ptCount val="11"/>
                <c:pt idx="0">
                  <c:v>52.14</c:v>
                </c:pt>
                <c:pt idx="1">
                  <c:v>62.07</c:v>
                </c:pt>
                <c:pt idx="2">
                  <c:v>74.36</c:v>
                </c:pt>
                <c:pt idx="3">
                  <c:v>89.41</c:v>
                </c:pt>
                <c:pt idx="4">
                  <c:v>105.32</c:v>
                </c:pt>
                <c:pt idx="5">
                  <c:v>122.58000000000001</c:v>
                </c:pt>
                <c:pt idx="6">
                  <c:v>142.04</c:v>
                </c:pt>
                <c:pt idx="7">
                  <c:v>163.13999999999999</c:v>
                </c:pt>
                <c:pt idx="8">
                  <c:v>186.8</c:v>
                </c:pt>
                <c:pt idx="9">
                  <c:v>210.77</c:v>
                </c:pt>
                <c:pt idx="10">
                  <c:v>235.59</c:v>
                </c:pt>
              </c:numCache>
            </c:numRef>
          </c:xVal>
          <c:yVal>
            <c:numRef>
              <c:f>'Sensor 5'!$G$13:$G$23</c:f>
              <c:numCache>
                <c:formatCode>0.00000</c:formatCode>
                <c:ptCount val="11"/>
                <c:pt idx="0">
                  <c:v>1.9230769230769232E-3</c:v>
                </c:pt>
                <c:pt idx="1">
                  <c:v>2.2624434389140274E-3</c:v>
                </c:pt>
                <c:pt idx="2">
                  <c:v>2.7548209366391185E-3</c:v>
                </c:pt>
                <c:pt idx="3">
                  <c:v>3.3557046979865771E-3</c:v>
                </c:pt>
                <c:pt idx="4">
                  <c:v>4.0650406504065045E-3</c:v>
                </c:pt>
                <c:pt idx="5">
                  <c:v>4.7619047619047623E-3</c:v>
                </c:pt>
                <c:pt idx="6">
                  <c:v>5.6179775280898875E-3</c:v>
                </c:pt>
                <c:pt idx="7">
                  <c:v>6.6666666666666671E-3</c:v>
                </c:pt>
                <c:pt idx="8">
                  <c:v>8.0645161290322578E-3</c:v>
                </c:pt>
                <c:pt idx="9">
                  <c:v>9.1743119266055051E-3</c:v>
                </c:pt>
                <c:pt idx="10">
                  <c:v>1.0869565217391304E-2</c:v>
                </c:pt>
              </c:numCache>
            </c:numRef>
          </c:yVal>
          <c:smooth val="1"/>
        </c:ser>
        <c:ser>
          <c:idx val="1"/>
          <c:order val="1"/>
          <c:tx>
            <c:v>Decreasing Distance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'Sensor 5'!$D$25:$D$33</c:f>
              <c:numCache>
                <c:formatCode>0.00</c:formatCode>
                <c:ptCount val="9"/>
                <c:pt idx="0">
                  <c:v>237.53</c:v>
                </c:pt>
                <c:pt idx="1">
                  <c:v>218.73000000000002</c:v>
                </c:pt>
                <c:pt idx="2">
                  <c:v>197.5</c:v>
                </c:pt>
                <c:pt idx="3">
                  <c:v>176.66</c:v>
                </c:pt>
                <c:pt idx="4">
                  <c:v>152.32</c:v>
                </c:pt>
                <c:pt idx="5">
                  <c:v>126.4</c:v>
                </c:pt>
                <c:pt idx="6">
                  <c:v>103.16</c:v>
                </c:pt>
                <c:pt idx="7">
                  <c:v>78.75</c:v>
                </c:pt>
                <c:pt idx="8">
                  <c:v>54.239999999999995</c:v>
                </c:pt>
              </c:numCache>
            </c:numRef>
          </c:xVal>
          <c:yVal>
            <c:numRef>
              <c:f>'Sensor 5'!$G$25:$G$33</c:f>
              <c:numCache>
                <c:formatCode>0.00000</c:formatCode>
                <c:ptCount val="9"/>
                <c:pt idx="0">
                  <c:v>1.1363636363636364E-2</c:v>
                </c:pt>
                <c:pt idx="1">
                  <c:v>0.01</c:v>
                </c:pt>
                <c:pt idx="2">
                  <c:v>8.6206896551724137E-3</c:v>
                </c:pt>
                <c:pt idx="3">
                  <c:v>7.5187969924812026E-3</c:v>
                </c:pt>
                <c:pt idx="4">
                  <c:v>6.1728395061728392E-3</c:v>
                </c:pt>
                <c:pt idx="5">
                  <c:v>4.9751243781094526E-3</c:v>
                </c:pt>
                <c:pt idx="6">
                  <c:v>3.937007874015748E-3</c:v>
                </c:pt>
                <c:pt idx="7">
                  <c:v>2.9411764705882353E-3</c:v>
                </c:pt>
                <c:pt idx="8">
                  <c:v>1.9920318725099601E-3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871848"/>
        <c:axId val="344872240"/>
      </c:scatterChart>
      <c:valAx>
        <c:axId val="344871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872240"/>
        <c:crosses val="autoZero"/>
        <c:crossBetween val="midCat"/>
      </c:valAx>
      <c:valAx>
        <c:axId val="3448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Inverse</a:t>
                </a:r>
                <a:r>
                  <a:rPr lang="en-GB" baseline="0"/>
                  <a:t> Bit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871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Increasing Distance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915832499975728"/>
                  <c:y val="7.6729764802956082E-2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'Sensor 5'!$D$13:$D$18</c:f>
              <c:numCache>
                <c:formatCode>0.00</c:formatCode>
                <c:ptCount val="6"/>
                <c:pt idx="0">
                  <c:v>52.14</c:v>
                </c:pt>
                <c:pt idx="1">
                  <c:v>62.07</c:v>
                </c:pt>
                <c:pt idx="2">
                  <c:v>74.36</c:v>
                </c:pt>
                <c:pt idx="3">
                  <c:v>89.41</c:v>
                </c:pt>
                <c:pt idx="4">
                  <c:v>105.32</c:v>
                </c:pt>
                <c:pt idx="5">
                  <c:v>122.58000000000001</c:v>
                </c:pt>
              </c:numCache>
            </c:numRef>
          </c:xVal>
          <c:yVal>
            <c:numRef>
              <c:f>'Sensor 5'!$G$13:$G$18</c:f>
              <c:numCache>
                <c:formatCode>0.00000</c:formatCode>
                <c:ptCount val="6"/>
                <c:pt idx="0">
                  <c:v>1.9230769230769232E-3</c:v>
                </c:pt>
                <c:pt idx="1">
                  <c:v>2.2624434389140274E-3</c:v>
                </c:pt>
                <c:pt idx="2">
                  <c:v>2.7548209366391185E-3</c:v>
                </c:pt>
                <c:pt idx="3">
                  <c:v>3.3557046979865771E-3</c:v>
                </c:pt>
                <c:pt idx="4">
                  <c:v>4.0650406504065045E-3</c:v>
                </c:pt>
                <c:pt idx="5">
                  <c:v>4.7619047619047623E-3</c:v>
                </c:pt>
              </c:numCache>
            </c:numRef>
          </c:yVal>
          <c:smooth val="1"/>
        </c:ser>
        <c:ser>
          <c:idx val="1"/>
          <c:order val="1"/>
          <c:tx>
            <c:v>Decreasing Distance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6952111873808623E-2"/>
                  <c:y val="0.35739984027609745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'Sensor 5'!$D$30:$D$33</c:f>
              <c:numCache>
                <c:formatCode>0.00</c:formatCode>
                <c:ptCount val="4"/>
                <c:pt idx="0">
                  <c:v>126.4</c:v>
                </c:pt>
                <c:pt idx="1">
                  <c:v>103.16</c:v>
                </c:pt>
                <c:pt idx="2">
                  <c:v>78.75</c:v>
                </c:pt>
                <c:pt idx="3">
                  <c:v>54.239999999999995</c:v>
                </c:pt>
              </c:numCache>
            </c:numRef>
          </c:xVal>
          <c:yVal>
            <c:numRef>
              <c:f>'Sensor 5'!$G$30:$G$33</c:f>
              <c:numCache>
                <c:formatCode>0.00000</c:formatCode>
                <c:ptCount val="4"/>
                <c:pt idx="0">
                  <c:v>4.9751243781094526E-3</c:v>
                </c:pt>
                <c:pt idx="1">
                  <c:v>3.937007874015748E-3</c:v>
                </c:pt>
                <c:pt idx="2">
                  <c:v>2.9411764705882353E-3</c:v>
                </c:pt>
                <c:pt idx="3">
                  <c:v>1.9920318725099601E-3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873024"/>
        <c:axId val="356014136"/>
      </c:scatterChart>
      <c:valAx>
        <c:axId val="34487302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014136"/>
        <c:crosses val="autoZero"/>
        <c:crossBetween val="midCat"/>
      </c:valAx>
      <c:valAx>
        <c:axId val="356014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873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'Sensor 6'!$C$13:$C$37</c:f>
              <c:numCache>
                <c:formatCode>0.00</c:formatCode>
                <c:ptCount val="25"/>
                <c:pt idx="0">
                  <c:v>53.44</c:v>
                </c:pt>
                <c:pt idx="1">
                  <c:v>55.86</c:v>
                </c:pt>
                <c:pt idx="2">
                  <c:v>58.04</c:v>
                </c:pt>
                <c:pt idx="3">
                  <c:v>62.089999999999996</c:v>
                </c:pt>
                <c:pt idx="4">
                  <c:v>67.39</c:v>
                </c:pt>
                <c:pt idx="5">
                  <c:v>71.930000000000007</c:v>
                </c:pt>
                <c:pt idx="6">
                  <c:v>76.91</c:v>
                </c:pt>
                <c:pt idx="7">
                  <c:v>83.87</c:v>
                </c:pt>
                <c:pt idx="8">
                  <c:v>90.84</c:v>
                </c:pt>
                <c:pt idx="9">
                  <c:v>95.460000000000008</c:v>
                </c:pt>
                <c:pt idx="10">
                  <c:v>101.94</c:v>
                </c:pt>
                <c:pt idx="11">
                  <c:v>108.75999999999999</c:v>
                </c:pt>
                <c:pt idx="12">
                  <c:v>116.28999999999999</c:v>
                </c:pt>
                <c:pt idx="13">
                  <c:v>125.85999999999999</c:v>
                </c:pt>
                <c:pt idx="14">
                  <c:v>136.38999999999999</c:v>
                </c:pt>
                <c:pt idx="15">
                  <c:v>143.25</c:v>
                </c:pt>
                <c:pt idx="16">
                  <c:v>150.77000000000001</c:v>
                </c:pt>
                <c:pt idx="17">
                  <c:v>167.17</c:v>
                </c:pt>
                <c:pt idx="18">
                  <c:v>182.46</c:v>
                </c:pt>
                <c:pt idx="19">
                  <c:v>199.88</c:v>
                </c:pt>
                <c:pt idx="20">
                  <c:v>212.47</c:v>
                </c:pt>
                <c:pt idx="21">
                  <c:v>228.61</c:v>
                </c:pt>
                <c:pt idx="22">
                  <c:v>243.17000000000002</c:v>
                </c:pt>
                <c:pt idx="23">
                  <c:v>253.92000000000002</c:v>
                </c:pt>
                <c:pt idx="24">
                  <c:v>267.40999999999997</c:v>
                </c:pt>
              </c:numCache>
            </c:numRef>
          </c:xVal>
          <c:yVal>
            <c:numRef>
              <c:f>'Sensor 6'!$F$13:$F$37</c:f>
              <c:numCache>
                <c:formatCode>0.00000</c:formatCode>
                <c:ptCount val="25"/>
                <c:pt idx="0">
                  <c:v>1.9230769230769232E-3</c:v>
                </c:pt>
                <c:pt idx="1">
                  <c:v>2.0533880903490761E-3</c:v>
                </c:pt>
                <c:pt idx="2">
                  <c:v>2.1276595744680851E-3</c:v>
                </c:pt>
                <c:pt idx="3">
                  <c:v>2.2727272727272726E-3</c:v>
                </c:pt>
                <c:pt idx="4">
                  <c:v>2.4813895781637717E-3</c:v>
                </c:pt>
                <c:pt idx="5">
                  <c:v>2.6595744680851063E-3</c:v>
                </c:pt>
                <c:pt idx="6">
                  <c:v>2.8735632183908046E-3</c:v>
                </c:pt>
                <c:pt idx="7">
                  <c:v>3.1545741324921135E-3</c:v>
                </c:pt>
                <c:pt idx="8">
                  <c:v>3.4482758620689655E-3</c:v>
                </c:pt>
                <c:pt idx="9">
                  <c:v>3.5971223021582736E-3</c:v>
                </c:pt>
                <c:pt idx="10">
                  <c:v>3.875968992248062E-3</c:v>
                </c:pt>
                <c:pt idx="11">
                  <c:v>4.1322314049586778E-3</c:v>
                </c:pt>
                <c:pt idx="12">
                  <c:v>4.4247787610619468E-3</c:v>
                </c:pt>
                <c:pt idx="13">
                  <c:v>4.7619047619047623E-3</c:v>
                </c:pt>
                <c:pt idx="14">
                  <c:v>5.1546391752577319E-3</c:v>
                </c:pt>
                <c:pt idx="15">
                  <c:v>5.4644808743169399E-3</c:v>
                </c:pt>
                <c:pt idx="16">
                  <c:v>5.7471264367816091E-3</c:v>
                </c:pt>
                <c:pt idx="17">
                  <c:v>6.4516129032258064E-3</c:v>
                </c:pt>
                <c:pt idx="18">
                  <c:v>7.0422535211267607E-3</c:v>
                </c:pt>
                <c:pt idx="19">
                  <c:v>8.0000000000000002E-3</c:v>
                </c:pt>
                <c:pt idx="20">
                  <c:v>8.5470085470085479E-3</c:v>
                </c:pt>
                <c:pt idx="21">
                  <c:v>9.5238095238095247E-3</c:v>
                </c:pt>
                <c:pt idx="22">
                  <c:v>1.0309278350515464E-2</c:v>
                </c:pt>
                <c:pt idx="23">
                  <c:v>1.0869565217391304E-2</c:v>
                </c:pt>
                <c:pt idx="24">
                  <c:v>1.1363636363636364E-2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014920"/>
        <c:axId val="356015312"/>
      </c:scatterChart>
      <c:valAx>
        <c:axId val="3560149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015312"/>
        <c:crosses val="autoZero"/>
        <c:crossBetween val="midCat"/>
      </c:valAx>
      <c:valAx>
        <c:axId val="35601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014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Inverse Bit</a:t>
            </a:r>
            <a:r>
              <a:rPr lang="en-US" baseline="0"/>
              <a:t> </a:t>
            </a:r>
            <a:r>
              <a:rPr lang="en-US"/>
              <a:t>Number vs Distance [mm]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'Sensor 6'!$C$13:$C$30</c:f>
              <c:numCache>
                <c:formatCode>0.00</c:formatCode>
                <c:ptCount val="18"/>
                <c:pt idx="0">
                  <c:v>53.44</c:v>
                </c:pt>
                <c:pt idx="1">
                  <c:v>55.86</c:v>
                </c:pt>
                <c:pt idx="2">
                  <c:v>58.04</c:v>
                </c:pt>
                <c:pt idx="3">
                  <c:v>62.089999999999996</c:v>
                </c:pt>
                <c:pt idx="4">
                  <c:v>67.39</c:v>
                </c:pt>
                <c:pt idx="5">
                  <c:v>71.930000000000007</c:v>
                </c:pt>
                <c:pt idx="6">
                  <c:v>76.91</c:v>
                </c:pt>
                <c:pt idx="7">
                  <c:v>83.87</c:v>
                </c:pt>
                <c:pt idx="8">
                  <c:v>90.84</c:v>
                </c:pt>
                <c:pt idx="9">
                  <c:v>95.460000000000008</c:v>
                </c:pt>
                <c:pt idx="10">
                  <c:v>101.94</c:v>
                </c:pt>
                <c:pt idx="11">
                  <c:v>108.75999999999999</c:v>
                </c:pt>
                <c:pt idx="12">
                  <c:v>116.28999999999999</c:v>
                </c:pt>
                <c:pt idx="13">
                  <c:v>125.85999999999999</c:v>
                </c:pt>
                <c:pt idx="14">
                  <c:v>136.38999999999999</c:v>
                </c:pt>
                <c:pt idx="15">
                  <c:v>143.25</c:v>
                </c:pt>
                <c:pt idx="16">
                  <c:v>150.77000000000001</c:v>
                </c:pt>
                <c:pt idx="17">
                  <c:v>167.17</c:v>
                </c:pt>
              </c:numCache>
            </c:numRef>
          </c:xVal>
          <c:yVal>
            <c:numRef>
              <c:f>'Sensor 6'!$F$13:$F$30</c:f>
              <c:numCache>
                <c:formatCode>0.00000</c:formatCode>
                <c:ptCount val="18"/>
                <c:pt idx="0">
                  <c:v>1.9230769230769232E-3</c:v>
                </c:pt>
                <c:pt idx="1">
                  <c:v>2.0533880903490761E-3</c:v>
                </c:pt>
                <c:pt idx="2">
                  <c:v>2.1276595744680851E-3</c:v>
                </c:pt>
                <c:pt idx="3">
                  <c:v>2.2727272727272726E-3</c:v>
                </c:pt>
                <c:pt idx="4">
                  <c:v>2.4813895781637717E-3</c:v>
                </c:pt>
                <c:pt idx="5">
                  <c:v>2.6595744680851063E-3</c:v>
                </c:pt>
                <c:pt idx="6">
                  <c:v>2.8735632183908046E-3</c:v>
                </c:pt>
                <c:pt idx="7">
                  <c:v>3.1545741324921135E-3</c:v>
                </c:pt>
                <c:pt idx="8">
                  <c:v>3.4482758620689655E-3</c:v>
                </c:pt>
                <c:pt idx="9">
                  <c:v>3.5971223021582736E-3</c:v>
                </c:pt>
                <c:pt idx="10">
                  <c:v>3.875968992248062E-3</c:v>
                </c:pt>
                <c:pt idx="11">
                  <c:v>4.1322314049586778E-3</c:v>
                </c:pt>
                <c:pt idx="12">
                  <c:v>4.4247787610619468E-3</c:v>
                </c:pt>
                <c:pt idx="13">
                  <c:v>4.7619047619047623E-3</c:v>
                </c:pt>
                <c:pt idx="14">
                  <c:v>5.1546391752577319E-3</c:v>
                </c:pt>
                <c:pt idx="15">
                  <c:v>5.4644808743169399E-3</c:v>
                </c:pt>
                <c:pt idx="16">
                  <c:v>5.7471264367816091E-3</c:v>
                </c:pt>
                <c:pt idx="17">
                  <c:v>6.4516129032258064E-3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335072"/>
        <c:axId val="357335464"/>
      </c:scatterChart>
      <c:valAx>
        <c:axId val="35733507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335464"/>
        <c:crosses val="autoZero"/>
        <c:crossBetween val="midCat"/>
      </c:valAx>
      <c:valAx>
        <c:axId val="357335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335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Compare 10 Different sensors for output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Sensor 2</c:v>
          </c:tx>
          <c:trendline>
            <c:trendlineType val="linear"/>
            <c:dispRSqr val="1"/>
            <c:dispEq val="1"/>
            <c:trendlineLbl>
              <c:layout>
                <c:manualLayout>
                  <c:x val="-0.48834571873454902"/>
                  <c:y val="4.2610214930710703E-2"/>
                </c:manualLayout>
              </c:layout>
              <c:numFmt formatCode="0.000E+00" sourceLinked="0"/>
            </c:trendlineLbl>
          </c:trendline>
          <c:xVal>
            <c:numRef>
              <c:f>Resume!$F$8:$F$22</c:f>
              <c:numCache>
                <c:formatCode>0.00</c:formatCode>
                <c:ptCount val="15"/>
                <c:pt idx="0">
                  <c:v>52.61</c:v>
                </c:pt>
                <c:pt idx="1">
                  <c:v>59.06</c:v>
                </c:pt>
                <c:pt idx="2">
                  <c:v>64.849999999999994</c:v>
                </c:pt>
                <c:pt idx="3">
                  <c:v>68.63</c:v>
                </c:pt>
                <c:pt idx="4">
                  <c:v>74.819999999999993</c:v>
                </c:pt>
                <c:pt idx="5">
                  <c:v>83.22999999999999</c:v>
                </c:pt>
                <c:pt idx="6">
                  <c:v>93.13</c:v>
                </c:pt>
                <c:pt idx="7">
                  <c:v>99.28</c:v>
                </c:pt>
                <c:pt idx="8">
                  <c:v>108.03999999999999</c:v>
                </c:pt>
                <c:pt idx="9">
                  <c:v>119.44</c:v>
                </c:pt>
                <c:pt idx="10">
                  <c:v>129.03</c:v>
                </c:pt>
                <c:pt idx="11">
                  <c:v>138.58000000000001</c:v>
                </c:pt>
                <c:pt idx="12">
                  <c:v>149.66999999999999</c:v>
                </c:pt>
                <c:pt idx="13">
                  <c:v>162.69999999999999</c:v>
                </c:pt>
                <c:pt idx="14">
                  <c:v>176.97</c:v>
                </c:pt>
              </c:numCache>
            </c:numRef>
          </c:xVal>
          <c:yVal>
            <c:numRef>
              <c:f>Resume!$G$8:$G$22</c:f>
              <c:numCache>
                <c:formatCode>0.000000</c:formatCode>
                <c:ptCount val="15"/>
                <c:pt idx="0">
                  <c:v>1.9305019305019305E-3</c:v>
                </c:pt>
                <c:pt idx="1">
                  <c:v>2.1645021645021645E-3</c:v>
                </c:pt>
                <c:pt idx="2">
                  <c:v>2.3809523809523812E-3</c:v>
                </c:pt>
                <c:pt idx="3">
                  <c:v>2.5445292620865142E-3</c:v>
                </c:pt>
                <c:pt idx="4">
                  <c:v>2.7855153203342618E-3</c:v>
                </c:pt>
                <c:pt idx="5">
                  <c:v>3.134796238244514E-3</c:v>
                </c:pt>
                <c:pt idx="6">
                  <c:v>3.5211267605633804E-3</c:v>
                </c:pt>
                <c:pt idx="7">
                  <c:v>3.7453183520599251E-3</c:v>
                </c:pt>
                <c:pt idx="8">
                  <c:v>4.11522633744856E-3</c:v>
                </c:pt>
                <c:pt idx="9">
                  <c:v>4.5454545454545452E-3</c:v>
                </c:pt>
                <c:pt idx="10">
                  <c:v>4.9019607843137254E-3</c:v>
                </c:pt>
                <c:pt idx="11">
                  <c:v>5.3475935828877002E-3</c:v>
                </c:pt>
                <c:pt idx="12">
                  <c:v>5.8139534883720929E-3</c:v>
                </c:pt>
                <c:pt idx="13">
                  <c:v>6.2500000000000003E-3</c:v>
                </c:pt>
                <c:pt idx="14">
                  <c:v>7.0422535211267607E-3</c:v>
                </c:pt>
              </c:numCache>
            </c:numRef>
          </c:yVal>
          <c:smooth val="1"/>
        </c:ser>
        <c:ser>
          <c:idx val="1"/>
          <c:order val="1"/>
          <c:tx>
            <c:v>Sensor 3</c:v>
          </c:tx>
          <c:trendline>
            <c:trendlineType val="linear"/>
            <c:dispRSqr val="1"/>
            <c:dispEq val="1"/>
            <c:trendlineLbl>
              <c:layout>
                <c:manualLayout>
                  <c:x val="-0.40388234975782666"/>
                  <c:y val="2.663830468711284E-2"/>
                </c:manualLayout>
              </c:layout>
              <c:numFmt formatCode="0.000E+00" sourceLinked="0"/>
            </c:trendlineLbl>
          </c:trendline>
          <c:xVal>
            <c:numRef>
              <c:f>Resume!$I$8:$I$22</c:f>
              <c:numCache>
                <c:formatCode>0.00</c:formatCode>
                <c:ptCount val="15"/>
                <c:pt idx="0">
                  <c:v>53.89</c:v>
                </c:pt>
                <c:pt idx="1">
                  <c:v>59.01</c:v>
                </c:pt>
                <c:pt idx="2">
                  <c:v>62.62</c:v>
                </c:pt>
                <c:pt idx="3">
                  <c:v>68.61</c:v>
                </c:pt>
                <c:pt idx="4">
                  <c:v>75.319999999999993</c:v>
                </c:pt>
                <c:pt idx="5">
                  <c:v>79.22999999999999</c:v>
                </c:pt>
                <c:pt idx="6">
                  <c:v>85.94</c:v>
                </c:pt>
                <c:pt idx="7">
                  <c:v>91.33</c:v>
                </c:pt>
                <c:pt idx="8">
                  <c:v>99.84</c:v>
                </c:pt>
                <c:pt idx="9">
                  <c:v>109.78999999999999</c:v>
                </c:pt>
                <c:pt idx="10">
                  <c:v>120.47999999999999</c:v>
                </c:pt>
                <c:pt idx="11">
                  <c:v>128.76</c:v>
                </c:pt>
                <c:pt idx="12">
                  <c:v>135.13</c:v>
                </c:pt>
                <c:pt idx="13">
                  <c:v>143.71</c:v>
                </c:pt>
                <c:pt idx="14">
                  <c:v>154.63</c:v>
                </c:pt>
              </c:numCache>
            </c:numRef>
          </c:xVal>
          <c:yVal>
            <c:numRef>
              <c:f>Resume!$J$8:$J$22</c:f>
              <c:numCache>
                <c:formatCode>0.00000</c:formatCode>
                <c:ptCount val="15"/>
                <c:pt idx="0">
                  <c:v>1.976284584980237E-3</c:v>
                </c:pt>
                <c:pt idx="1">
                  <c:v>2.1413276231263384E-3</c:v>
                </c:pt>
                <c:pt idx="2">
                  <c:v>2.2675736961451248E-3</c:v>
                </c:pt>
                <c:pt idx="3">
                  <c:v>2.5062656641604009E-3</c:v>
                </c:pt>
                <c:pt idx="4">
                  <c:v>2.7700831024930748E-3</c:v>
                </c:pt>
                <c:pt idx="5">
                  <c:v>2.9325513196480938E-3</c:v>
                </c:pt>
                <c:pt idx="6">
                  <c:v>3.1746031746031746E-3</c:v>
                </c:pt>
                <c:pt idx="7">
                  <c:v>3.3898305084745762E-3</c:v>
                </c:pt>
                <c:pt idx="8">
                  <c:v>3.7453183520599251E-3</c:v>
                </c:pt>
                <c:pt idx="9">
                  <c:v>4.1841004184100415E-3</c:v>
                </c:pt>
                <c:pt idx="10">
                  <c:v>4.5871559633027525E-3</c:v>
                </c:pt>
                <c:pt idx="11">
                  <c:v>4.8543689320388345E-3</c:v>
                </c:pt>
                <c:pt idx="12">
                  <c:v>5.1546391752577319E-3</c:v>
                </c:pt>
                <c:pt idx="13">
                  <c:v>5.4644808743169399E-3</c:v>
                </c:pt>
                <c:pt idx="14">
                  <c:v>5.9880239520958087E-3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336248"/>
        <c:axId val="357336640"/>
      </c:scatterChart>
      <c:valAx>
        <c:axId val="357336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[mm]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357336640"/>
        <c:crosses val="autoZero"/>
        <c:crossBetween val="midCat"/>
      </c:valAx>
      <c:valAx>
        <c:axId val="35733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Nunber</a:t>
                </a:r>
              </a:p>
            </c:rich>
          </c:tx>
          <c:overlay val="0"/>
        </c:title>
        <c:numFmt formatCode="0.000000" sourceLinked="1"/>
        <c:majorTickMark val="none"/>
        <c:minorTickMark val="none"/>
        <c:tickLblPos val="nextTo"/>
        <c:crossAx val="357336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Distance vs Calculated Distance [mm]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104396221470713E-2"/>
          <c:y val="0.19754095401643876"/>
          <c:w val="0.60185149597980125"/>
          <c:h val="0.74368011062119777"/>
        </c:manualLayout>
      </c:layout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3.1446647615957675E-2"/>
                  <c:y val="0.33297195308469457"/>
                </c:manualLayout>
              </c:layout>
              <c:numFmt formatCode="General" sourceLinked="0"/>
            </c:trendlineLbl>
          </c:trendline>
          <c:xVal>
            <c:numRef>
              <c:f>Sensor2!$D$15:$D$34</c:f>
              <c:numCache>
                <c:formatCode>0.00</c:formatCode>
                <c:ptCount val="20"/>
                <c:pt idx="0">
                  <c:v>51.87</c:v>
                </c:pt>
                <c:pt idx="1">
                  <c:v>57.25</c:v>
                </c:pt>
                <c:pt idx="2">
                  <c:v>61.26</c:v>
                </c:pt>
                <c:pt idx="3">
                  <c:v>64.7</c:v>
                </c:pt>
                <c:pt idx="4">
                  <c:v>69.39</c:v>
                </c:pt>
                <c:pt idx="5">
                  <c:v>73.97999999999999</c:v>
                </c:pt>
                <c:pt idx="6">
                  <c:v>77.569999999999993</c:v>
                </c:pt>
                <c:pt idx="7">
                  <c:v>82.15</c:v>
                </c:pt>
                <c:pt idx="8">
                  <c:v>91.039999999999992</c:v>
                </c:pt>
                <c:pt idx="9">
                  <c:v>98.990000000000009</c:v>
                </c:pt>
                <c:pt idx="10">
                  <c:v>105.69</c:v>
                </c:pt>
                <c:pt idx="11">
                  <c:v>111.11</c:v>
                </c:pt>
                <c:pt idx="12">
                  <c:v>116.66</c:v>
                </c:pt>
                <c:pt idx="13">
                  <c:v>122.10999999999999</c:v>
                </c:pt>
                <c:pt idx="14">
                  <c:v>129.22999999999999</c:v>
                </c:pt>
                <c:pt idx="15">
                  <c:v>136.85999999999999</c:v>
                </c:pt>
                <c:pt idx="16">
                  <c:v>144.13</c:v>
                </c:pt>
                <c:pt idx="17">
                  <c:v>151.65</c:v>
                </c:pt>
                <c:pt idx="18">
                  <c:v>156.96</c:v>
                </c:pt>
                <c:pt idx="19">
                  <c:v>166.38</c:v>
                </c:pt>
              </c:numCache>
            </c:numRef>
          </c:xVal>
          <c:yVal>
            <c:numRef>
              <c:f>Sensor2!$I$15:$I$34</c:f>
              <c:numCache>
                <c:formatCode>0.00</c:formatCode>
                <c:ptCount val="20"/>
                <c:pt idx="0">
                  <c:v>40.099999999999994</c:v>
                </c:pt>
                <c:pt idx="1">
                  <c:v>44.5</c:v>
                </c:pt>
                <c:pt idx="2">
                  <c:v>47.699999999999996</c:v>
                </c:pt>
                <c:pt idx="3">
                  <c:v>50.599999999999994</c:v>
                </c:pt>
                <c:pt idx="4">
                  <c:v>54.800000000000004</c:v>
                </c:pt>
                <c:pt idx="5">
                  <c:v>59</c:v>
                </c:pt>
                <c:pt idx="6">
                  <c:v>61.6</c:v>
                </c:pt>
                <c:pt idx="7">
                  <c:v>65.7</c:v>
                </c:pt>
                <c:pt idx="8">
                  <c:v>73.899999999999991</c:v>
                </c:pt>
                <c:pt idx="9">
                  <c:v>81.099999999999994</c:v>
                </c:pt>
                <c:pt idx="10">
                  <c:v>88.100000000000009</c:v>
                </c:pt>
                <c:pt idx="11">
                  <c:v>92.300000000000011</c:v>
                </c:pt>
                <c:pt idx="12">
                  <c:v>97.5</c:v>
                </c:pt>
                <c:pt idx="13">
                  <c:v>101.30000000000001</c:v>
                </c:pt>
                <c:pt idx="14">
                  <c:v>107.6</c:v>
                </c:pt>
                <c:pt idx="15">
                  <c:v>114.7</c:v>
                </c:pt>
                <c:pt idx="16">
                  <c:v>120</c:v>
                </c:pt>
                <c:pt idx="17">
                  <c:v>128.9</c:v>
                </c:pt>
                <c:pt idx="18">
                  <c:v>135.69999999999999</c:v>
                </c:pt>
                <c:pt idx="19">
                  <c:v>143.19999999999999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155520"/>
        <c:axId val="363156656"/>
      </c:scatterChart>
      <c:valAx>
        <c:axId val="509155520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363156656"/>
        <c:crosses val="autoZero"/>
        <c:crossBetween val="midCat"/>
      </c:valAx>
      <c:valAx>
        <c:axId val="36315665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.00" sourceLinked="1"/>
        <c:majorTickMark val="none"/>
        <c:minorTickMark val="none"/>
        <c:tickLblPos val="nextTo"/>
        <c:crossAx val="5091555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No. vs Distance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1m Cable</c:v>
          </c:tx>
          <c:trendline>
            <c:trendlineType val="linear"/>
            <c:dispRSqr val="1"/>
            <c:dispEq val="1"/>
            <c:trendlineLbl>
              <c:layout>
                <c:manualLayout>
                  <c:x val="5.7961871532525501E-2"/>
                  <c:y val="0.37302585626311602"/>
                </c:manualLayout>
              </c:layout>
              <c:numFmt formatCode="0.000E+00" sourceLinked="0"/>
            </c:trendlineLbl>
          </c:trendline>
          <c:xVal>
            <c:numRef>
              <c:f>Sensor2!$D$15:$D$34</c:f>
              <c:numCache>
                <c:formatCode>0.00</c:formatCode>
                <c:ptCount val="20"/>
                <c:pt idx="0">
                  <c:v>51.87</c:v>
                </c:pt>
                <c:pt idx="1">
                  <c:v>57.25</c:v>
                </c:pt>
                <c:pt idx="2">
                  <c:v>61.26</c:v>
                </c:pt>
                <c:pt idx="3">
                  <c:v>64.7</c:v>
                </c:pt>
                <c:pt idx="4">
                  <c:v>69.39</c:v>
                </c:pt>
                <c:pt idx="5">
                  <c:v>73.97999999999999</c:v>
                </c:pt>
                <c:pt idx="6">
                  <c:v>77.569999999999993</c:v>
                </c:pt>
                <c:pt idx="7">
                  <c:v>82.15</c:v>
                </c:pt>
                <c:pt idx="8">
                  <c:v>91.039999999999992</c:v>
                </c:pt>
                <c:pt idx="9">
                  <c:v>98.990000000000009</c:v>
                </c:pt>
                <c:pt idx="10">
                  <c:v>105.69</c:v>
                </c:pt>
                <c:pt idx="11">
                  <c:v>111.11</c:v>
                </c:pt>
                <c:pt idx="12">
                  <c:v>116.66</c:v>
                </c:pt>
                <c:pt idx="13">
                  <c:v>122.10999999999999</c:v>
                </c:pt>
                <c:pt idx="14">
                  <c:v>129.22999999999999</c:v>
                </c:pt>
                <c:pt idx="15">
                  <c:v>136.85999999999999</c:v>
                </c:pt>
                <c:pt idx="16">
                  <c:v>144.13</c:v>
                </c:pt>
                <c:pt idx="17">
                  <c:v>151.65</c:v>
                </c:pt>
                <c:pt idx="18">
                  <c:v>156.96</c:v>
                </c:pt>
                <c:pt idx="19">
                  <c:v>166.38</c:v>
                </c:pt>
              </c:numCache>
            </c:numRef>
          </c:xVal>
          <c:yVal>
            <c:numRef>
              <c:f>Sensor2!$G$15:$G$34</c:f>
              <c:numCache>
                <c:formatCode>0.00000</c:formatCode>
                <c:ptCount val="20"/>
                <c:pt idx="0">
                  <c:v>1.9047619047619048E-3</c:v>
                </c:pt>
                <c:pt idx="1">
                  <c:v>2.0964360587002098E-3</c:v>
                </c:pt>
                <c:pt idx="2">
                  <c:v>2.242152466367713E-3</c:v>
                </c:pt>
                <c:pt idx="3">
                  <c:v>2.3752969121140144E-3</c:v>
                </c:pt>
                <c:pt idx="4">
                  <c:v>2.5641025641025641E-3</c:v>
                </c:pt>
                <c:pt idx="5">
                  <c:v>2.7548209366391185E-3</c:v>
                </c:pt>
                <c:pt idx="6">
                  <c:v>2.8735632183908046E-3</c:v>
                </c:pt>
                <c:pt idx="7">
                  <c:v>3.0581039755351682E-3</c:v>
                </c:pt>
                <c:pt idx="8">
                  <c:v>3.4246575342465752E-3</c:v>
                </c:pt>
                <c:pt idx="9">
                  <c:v>3.7453183520599251E-3</c:v>
                </c:pt>
                <c:pt idx="10">
                  <c:v>3.968253968253968E-3</c:v>
                </c:pt>
                <c:pt idx="11">
                  <c:v>4.2372881355932203E-3</c:v>
                </c:pt>
                <c:pt idx="12">
                  <c:v>4.464285714285714E-3</c:v>
                </c:pt>
                <c:pt idx="13">
                  <c:v>4.6296296296296294E-3</c:v>
                </c:pt>
                <c:pt idx="14">
                  <c:v>4.9019607843137254E-3</c:v>
                </c:pt>
                <c:pt idx="15">
                  <c:v>5.208333333333333E-3</c:v>
                </c:pt>
                <c:pt idx="16">
                  <c:v>5.434782608695652E-3</c:v>
                </c:pt>
                <c:pt idx="17">
                  <c:v>5.8139534883720929E-3</c:v>
                </c:pt>
                <c:pt idx="18">
                  <c:v>6.0975609756097563E-3</c:v>
                </c:pt>
                <c:pt idx="19">
                  <c:v>6.41025641025641E-3</c:v>
                </c:pt>
              </c:numCache>
            </c:numRef>
          </c:yVal>
          <c:smooth val="1"/>
        </c:ser>
        <c:ser>
          <c:idx val="1"/>
          <c:order val="1"/>
          <c:tx>
            <c:v>6m plus 1m cable</c:v>
          </c:tx>
          <c:trendline>
            <c:trendlineType val="linear"/>
            <c:dispRSqr val="1"/>
            <c:dispEq val="1"/>
            <c:trendlineLbl>
              <c:layout>
                <c:manualLayout>
                  <c:x val="-0.2448004777845883"/>
                  <c:y val="0.13768651527202438"/>
                </c:manualLayout>
              </c:layout>
              <c:numFmt formatCode="0.000E+00" sourceLinked="0"/>
            </c:trendlineLbl>
          </c:trendline>
          <c:xVal>
            <c:numRef>
              <c:f>Sensor2!$D$83:$D$97</c:f>
              <c:numCache>
                <c:formatCode>0.00</c:formatCode>
                <c:ptCount val="15"/>
                <c:pt idx="0">
                  <c:v>52.61</c:v>
                </c:pt>
                <c:pt idx="1">
                  <c:v>59.06</c:v>
                </c:pt>
                <c:pt idx="2">
                  <c:v>64.849999999999994</c:v>
                </c:pt>
                <c:pt idx="3">
                  <c:v>68.63</c:v>
                </c:pt>
                <c:pt idx="4">
                  <c:v>74.819999999999993</c:v>
                </c:pt>
                <c:pt idx="5">
                  <c:v>83.22999999999999</c:v>
                </c:pt>
                <c:pt idx="6">
                  <c:v>93.13</c:v>
                </c:pt>
                <c:pt idx="7">
                  <c:v>99.28</c:v>
                </c:pt>
                <c:pt idx="8">
                  <c:v>108.03999999999999</c:v>
                </c:pt>
                <c:pt idx="9">
                  <c:v>119.44</c:v>
                </c:pt>
                <c:pt idx="10">
                  <c:v>129.03</c:v>
                </c:pt>
                <c:pt idx="11">
                  <c:v>138.58000000000001</c:v>
                </c:pt>
                <c:pt idx="12">
                  <c:v>149.66999999999999</c:v>
                </c:pt>
                <c:pt idx="13">
                  <c:v>162.69999999999999</c:v>
                </c:pt>
                <c:pt idx="14">
                  <c:v>176.97</c:v>
                </c:pt>
              </c:numCache>
            </c:numRef>
          </c:xVal>
          <c:yVal>
            <c:numRef>
              <c:f>Sensor2!$G$83:$G$97</c:f>
              <c:numCache>
                <c:formatCode>0.000000</c:formatCode>
                <c:ptCount val="15"/>
                <c:pt idx="0">
                  <c:v>1.9305019305019305E-3</c:v>
                </c:pt>
                <c:pt idx="1">
                  <c:v>2.1645021645021645E-3</c:v>
                </c:pt>
                <c:pt idx="2">
                  <c:v>2.3809523809523812E-3</c:v>
                </c:pt>
                <c:pt idx="3">
                  <c:v>2.5445292620865142E-3</c:v>
                </c:pt>
                <c:pt idx="4">
                  <c:v>2.7855153203342618E-3</c:v>
                </c:pt>
                <c:pt idx="5">
                  <c:v>3.134796238244514E-3</c:v>
                </c:pt>
                <c:pt idx="6">
                  <c:v>3.5211267605633804E-3</c:v>
                </c:pt>
                <c:pt idx="7">
                  <c:v>3.7453183520599251E-3</c:v>
                </c:pt>
                <c:pt idx="8">
                  <c:v>4.11522633744856E-3</c:v>
                </c:pt>
                <c:pt idx="9">
                  <c:v>4.5454545454545452E-3</c:v>
                </c:pt>
                <c:pt idx="10">
                  <c:v>4.9019607843137254E-3</c:v>
                </c:pt>
                <c:pt idx="11">
                  <c:v>5.3475935828877002E-3</c:v>
                </c:pt>
                <c:pt idx="12">
                  <c:v>5.8139534883720929E-3</c:v>
                </c:pt>
                <c:pt idx="13">
                  <c:v>6.2500000000000003E-3</c:v>
                </c:pt>
                <c:pt idx="14">
                  <c:v>7.0422535211267607E-3</c:v>
                </c:pt>
              </c:numCache>
            </c:numRef>
          </c:yVal>
          <c:smooth val="1"/>
        </c:ser>
        <c:ser>
          <c:idx val="2"/>
          <c:order val="2"/>
          <c:tx>
            <c:v>Mounted Increase Distance</c:v>
          </c:tx>
          <c:xVal>
            <c:numRef>
              <c:f>Sensor2!$M$100:$M$120</c:f>
              <c:numCache>
                <c:formatCode>0.00</c:formatCode>
                <c:ptCount val="21"/>
                <c:pt idx="0" formatCode="General">
                  <c:v>65.5</c:v>
                </c:pt>
                <c:pt idx="1">
                  <c:v>73</c:v>
                </c:pt>
                <c:pt idx="2">
                  <c:v>79.5</c:v>
                </c:pt>
                <c:pt idx="3">
                  <c:v>87</c:v>
                </c:pt>
                <c:pt idx="4">
                  <c:v>98</c:v>
                </c:pt>
                <c:pt idx="5">
                  <c:v>103.5</c:v>
                </c:pt>
                <c:pt idx="6">
                  <c:v>114</c:v>
                </c:pt>
                <c:pt idx="7">
                  <c:v>120.5</c:v>
                </c:pt>
                <c:pt idx="8">
                  <c:v>129.5</c:v>
                </c:pt>
                <c:pt idx="9">
                  <c:v>140</c:v>
                </c:pt>
                <c:pt idx="10">
                  <c:v>149</c:v>
                </c:pt>
                <c:pt idx="11">
                  <c:v>159.5</c:v>
                </c:pt>
                <c:pt idx="12">
                  <c:v>171</c:v>
                </c:pt>
                <c:pt idx="13">
                  <c:v>181</c:v>
                </c:pt>
                <c:pt idx="14">
                  <c:v>181</c:v>
                </c:pt>
                <c:pt idx="15">
                  <c:v>194</c:v>
                </c:pt>
                <c:pt idx="16">
                  <c:v>216.5</c:v>
                </c:pt>
                <c:pt idx="17">
                  <c:v>225</c:v>
                </c:pt>
                <c:pt idx="18">
                  <c:v>243</c:v>
                </c:pt>
                <c:pt idx="19">
                  <c:v>258</c:v>
                </c:pt>
                <c:pt idx="20">
                  <c:v>273</c:v>
                </c:pt>
              </c:numCache>
            </c:numRef>
          </c:xVal>
          <c:yVal>
            <c:numRef>
              <c:f>Sensor2!$P$100:$P$120</c:f>
              <c:numCache>
                <c:formatCode>0.00000</c:formatCode>
                <c:ptCount val="21"/>
                <c:pt idx="0">
                  <c:v>2.1929824561403508E-3</c:v>
                </c:pt>
                <c:pt idx="1">
                  <c:v>2.4509803921568627E-3</c:v>
                </c:pt>
                <c:pt idx="2">
                  <c:v>2.6881720430107529E-3</c:v>
                </c:pt>
                <c:pt idx="3">
                  <c:v>3.003003003003003E-3</c:v>
                </c:pt>
                <c:pt idx="4">
                  <c:v>3.3222591362126247E-3</c:v>
                </c:pt>
                <c:pt idx="5">
                  <c:v>3.5971223021582736E-3</c:v>
                </c:pt>
                <c:pt idx="6">
                  <c:v>4.0816326530612249E-3</c:v>
                </c:pt>
                <c:pt idx="7">
                  <c:v>4.3668122270742356E-3</c:v>
                </c:pt>
                <c:pt idx="8">
                  <c:v>4.5248868778280547E-3</c:v>
                </c:pt>
                <c:pt idx="9">
                  <c:v>5.0251256281407036E-3</c:v>
                </c:pt>
                <c:pt idx="10">
                  <c:v>5.3763440860215058E-3</c:v>
                </c:pt>
                <c:pt idx="11">
                  <c:v>5.7803468208092483E-3</c:v>
                </c:pt>
                <c:pt idx="12">
                  <c:v>6.41025641025641E-3</c:v>
                </c:pt>
                <c:pt idx="13">
                  <c:v>6.7567567567567571E-3</c:v>
                </c:pt>
                <c:pt idx="14">
                  <c:v>6.8027210884353739E-3</c:v>
                </c:pt>
                <c:pt idx="15">
                  <c:v>7.2992700729927005E-3</c:v>
                </c:pt>
                <c:pt idx="16">
                  <c:v>8.4033613445378148E-3</c:v>
                </c:pt>
                <c:pt idx="17">
                  <c:v>8.6956521739130436E-3</c:v>
                </c:pt>
                <c:pt idx="18">
                  <c:v>9.7087378640776691E-3</c:v>
                </c:pt>
                <c:pt idx="19">
                  <c:v>1.0638297872340425E-2</c:v>
                </c:pt>
                <c:pt idx="20">
                  <c:v>1.1627906976744186E-2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953040"/>
        <c:axId val="343953432"/>
      </c:scatterChart>
      <c:valAx>
        <c:axId val="34395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[mm]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343953432"/>
        <c:crosses val="autoZero"/>
        <c:crossBetween val="midCat"/>
      </c:valAx>
      <c:valAx>
        <c:axId val="343953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No.</a:t>
                </a:r>
              </a:p>
            </c:rich>
          </c:tx>
          <c:layout/>
          <c:overlay val="0"/>
        </c:title>
        <c:numFmt formatCode="0.00000" sourceLinked="1"/>
        <c:majorTickMark val="none"/>
        <c:minorTickMark val="none"/>
        <c:tickLblPos val="nextTo"/>
        <c:crossAx val="3439530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Bit # and InverseBit # vs Distyance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Increasing Distance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Sensor2!$M$100:$M$120</c:f>
              <c:numCache>
                <c:formatCode>0.00</c:formatCode>
                <c:ptCount val="21"/>
                <c:pt idx="0" formatCode="General">
                  <c:v>65.5</c:v>
                </c:pt>
                <c:pt idx="1">
                  <c:v>73</c:v>
                </c:pt>
                <c:pt idx="2">
                  <c:v>79.5</c:v>
                </c:pt>
                <c:pt idx="3">
                  <c:v>87</c:v>
                </c:pt>
                <c:pt idx="4">
                  <c:v>98</c:v>
                </c:pt>
                <c:pt idx="5">
                  <c:v>103.5</c:v>
                </c:pt>
                <c:pt idx="6">
                  <c:v>114</c:v>
                </c:pt>
                <c:pt idx="7">
                  <c:v>120.5</c:v>
                </c:pt>
                <c:pt idx="8">
                  <c:v>129.5</c:v>
                </c:pt>
                <c:pt idx="9">
                  <c:v>140</c:v>
                </c:pt>
                <c:pt idx="10">
                  <c:v>149</c:v>
                </c:pt>
                <c:pt idx="11">
                  <c:v>159.5</c:v>
                </c:pt>
                <c:pt idx="12">
                  <c:v>171</c:v>
                </c:pt>
                <c:pt idx="13">
                  <c:v>181</c:v>
                </c:pt>
                <c:pt idx="14">
                  <c:v>181</c:v>
                </c:pt>
                <c:pt idx="15">
                  <c:v>194</c:v>
                </c:pt>
                <c:pt idx="16">
                  <c:v>216.5</c:v>
                </c:pt>
                <c:pt idx="17">
                  <c:v>225</c:v>
                </c:pt>
                <c:pt idx="18">
                  <c:v>243</c:v>
                </c:pt>
                <c:pt idx="19">
                  <c:v>258</c:v>
                </c:pt>
                <c:pt idx="20">
                  <c:v>273</c:v>
                </c:pt>
              </c:numCache>
            </c:numRef>
          </c:xVal>
          <c:yVal>
            <c:numRef>
              <c:f>Sensor2!$P$100:$P$120</c:f>
              <c:numCache>
                <c:formatCode>0.00000</c:formatCode>
                <c:ptCount val="21"/>
                <c:pt idx="0">
                  <c:v>2.1929824561403508E-3</c:v>
                </c:pt>
                <c:pt idx="1">
                  <c:v>2.4509803921568627E-3</c:v>
                </c:pt>
                <c:pt idx="2">
                  <c:v>2.6881720430107529E-3</c:v>
                </c:pt>
                <c:pt idx="3">
                  <c:v>3.003003003003003E-3</c:v>
                </c:pt>
                <c:pt idx="4">
                  <c:v>3.3222591362126247E-3</c:v>
                </c:pt>
                <c:pt idx="5">
                  <c:v>3.5971223021582736E-3</c:v>
                </c:pt>
                <c:pt idx="6">
                  <c:v>4.0816326530612249E-3</c:v>
                </c:pt>
                <c:pt idx="7">
                  <c:v>4.3668122270742356E-3</c:v>
                </c:pt>
                <c:pt idx="8">
                  <c:v>4.5248868778280547E-3</c:v>
                </c:pt>
                <c:pt idx="9">
                  <c:v>5.0251256281407036E-3</c:v>
                </c:pt>
                <c:pt idx="10">
                  <c:v>5.3763440860215058E-3</c:v>
                </c:pt>
                <c:pt idx="11">
                  <c:v>5.7803468208092483E-3</c:v>
                </c:pt>
                <c:pt idx="12">
                  <c:v>6.41025641025641E-3</c:v>
                </c:pt>
                <c:pt idx="13">
                  <c:v>6.7567567567567571E-3</c:v>
                </c:pt>
                <c:pt idx="14">
                  <c:v>6.8027210884353739E-3</c:v>
                </c:pt>
                <c:pt idx="15">
                  <c:v>7.2992700729927005E-3</c:v>
                </c:pt>
                <c:pt idx="16">
                  <c:v>8.4033613445378148E-3</c:v>
                </c:pt>
                <c:pt idx="17">
                  <c:v>8.6956521739130436E-3</c:v>
                </c:pt>
                <c:pt idx="18">
                  <c:v>9.7087378640776691E-3</c:v>
                </c:pt>
                <c:pt idx="19">
                  <c:v>1.0638297872340425E-2</c:v>
                </c:pt>
                <c:pt idx="20">
                  <c:v>1.1627906976744186E-2</c:v>
                </c:pt>
              </c:numCache>
            </c:numRef>
          </c:yVal>
          <c:smooth val="1"/>
        </c:ser>
        <c:ser>
          <c:idx val="1"/>
          <c:order val="1"/>
          <c:tx>
            <c:v>Decreasing Distance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5122147289149154E-2"/>
                  <c:y val="0.34586844331021604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Sensor2!$M$122:$M$132</c:f>
              <c:numCache>
                <c:formatCode>0.00</c:formatCode>
                <c:ptCount val="11"/>
                <c:pt idx="0">
                  <c:v>194</c:v>
                </c:pt>
                <c:pt idx="1">
                  <c:v>182.5</c:v>
                </c:pt>
                <c:pt idx="2">
                  <c:v>167</c:v>
                </c:pt>
                <c:pt idx="3">
                  <c:v>150.5</c:v>
                </c:pt>
                <c:pt idx="4">
                  <c:v>138</c:v>
                </c:pt>
                <c:pt idx="5">
                  <c:v>125</c:v>
                </c:pt>
                <c:pt idx="6">
                  <c:v>110</c:v>
                </c:pt>
                <c:pt idx="7">
                  <c:v>98</c:v>
                </c:pt>
                <c:pt idx="8">
                  <c:v>89</c:v>
                </c:pt>
                <c:pt idx="9">
                  <c:v>77.5</c:v>
                </c:pt>
                <c:pt idx="10">
                  <c:v>69</c:v>
                </c:pt>
              </c:numCache>
            </c:numRef>
          </c:xVal>
          <c:yVal>
            <c:numRef>
              <c:f>Sensor2!$P$122:$P$132</c:f>
              <c:numCache>
                <c:formatCode>0.00000</c:formatCode>
                <c:ptCount val="11"/>
                <c:pt idx="0">
                  <c:v>7.4074074074074077E-3</c:v>
                </c:pt>
                <c:pt idx="1">
                  <c:v>6.9444444444444441E-3</c:v>
                </c:pt>
                <c:pt idx="2">
                  <c:v>6.2111801242236021E-3</c:v>
                </c:pt>
                <c:pt idx="3">
                  <c:v>5.4054054054054057E-3</c:v>
                </c:pt>
                <c:pt idx="4">
                  <c:v>4.9751243781094526E-3</c:v>
                </c:pt>
                <c:pt idx="5">
                  <c:v>4.1841004184100415E-3</c:v>
                </c:pt>
                <c:pt idx="6">
                  <c:v>3.8910505836575876E-3</c:v>
                </c:pt>
                <c:pt idx="7">
                  <c:v>3.4013605442176869E-3</c:v>
                </c:pt>
                <c:pt idx="8">
                  <c:v>3.0395136778115501E-3</c:v>
                </c:pt>
                <c:pt idx="9">
                  <c:v>2.6041666666666665E-3</c:v>
                </c:pt>
                <c:pt idx="10">
                  <c:v>2.2831050228310501E-3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320736"/>
        <c:axId val="345820832"/>
      </c:scatterChart>
      <c:scatterChart>
        <c:scatterStyle val="smoothMarker"/>
        <c:varyColors val="0"/>
        <c:ser>
          <c:idx val="2"/>
          <c:order val="2"/>
          <c:tx>
            <c:v>Bit Number increase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29730588865601731"/>
                  <c:y val="-0.589311479903732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aseline="0"/>
                      <a:t>y = 57223x</a:t>
                    </a:r>
                    <a:r>
                      <a:rPr lang="en-US" sz="1100" baseline="30000"/>
                      <a:t>-1.149</a:t>
                    </a:r>
                    <a:r>
                      <a:rPr lang="en-US" sz="1100" baseline="0"/>
                      <a:t/>
                    </a:r>
                    <a:br>
                      <a:rPr lang="en-US" sz="1100" baseline="0"/>
                    </a:br>
                    <a:r>
                      <a:rPr lang="en-US" sz="1100" baseline="0"/>
                      <a:t>R² = 0.9981</a:t>
                    </a:r>
                    <a:endParaRPr lang="en-US" sz="11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Sensor2!$M$100:$M$120</c:f>
              <c:numCache>
                <c:formatCode>0.00</c:formatCode>
                <c:ptCount val="21"/>
                <c:pt idx="0" formatCode="General">
                  <c:v>65.5</c:v>
                </c:pt>
                <c:pt idx="1">
                  <c:v>73</c:v>
                </c:pt>
                <c:pt idx="2">
                  <c:v>79.5</c:v>
                </c:pt>
                <c:pt idx="3">
                  <c:v>87</c:v>
                </c:pt>
                <c:pt idx="4">
                  <c:v>98</c:v>
                </c:pt>
                <c:pt idx="5">
                  <c:v>103.5</c:v>
                </c:pt>
                <c:pt idx="6">
                  <c:v>114</c:v>
                </c:pt>
                <c:pt idx="7">
                  <c:v>120.5</c:v>
                </c:pt>
                <c:pt idx="8">
                  <c:v>129.5</c:v>
                </c:pt>
                <c:pt idx="9">
                  <c:v>140</c:v>
                </c:pt>
                <c:pt idx="10">
                  <c:v>149</c:v>
                </c:pt>
                <c:pt idx="11">
                  <c:v>159.5</c:v>
                </c:pt>
                <c:pt idx="12">
                  <c:v>171</c:v>
                </c:pt>
                <c:pt idx="13">
                  <c:v>181</c:v>
                </c:pt>
                <c:pt idx="14">
                  <c:v>181</c:v>
                </c:pt>
                <c:pt idx="15">
                  <c:v>194</c:v>
                </c:pt>
                <c:pt idx="16">
                  <c:v>216.5</c:v>
                </c:pt>
                <c:pt idx="17">
                  <c:v>225</c:v>
                </c:pt>
                <c:pt idx="18">
                  <c:v>243</c:v>
                </c:pt>
                <c:pt idx="19">
                  <c:v>258</c:v>
                </c:pt>
                <c:pt idx="20">
                  <c:v>273</c:v>
                </c:pt>
              </c:numCache>
            </c:numRef>
          </c:xVal>
          <c:yVal>
            <c:numRef>
              <c:f>Sensor2!$N$100:$N$120</c:f>
              <c:numCache>
                <c:formatCode>General</c:formatCode>
                <c:ptCount val="21"/>
                <c:pt idx="0">
                  <c:v>456</c:v>
                </c:pt>
                <c:pt idx="1">
                  <c:v>408</c:v>
                </c:pt>
                <c:pt idx="2">
                  <c:v>372</c:v>
                </c:pt>
                <c:pt idx="3">
                  <c:v>333</c:v>
                </c:pt>
                <c:pt idx="4">
                  <c:v>301</c:v>
                </c:pt>
                <c:pt idx="5">
                  <c:v>278</c:v>
                </c:pt>
                <c:pt idx="6">
                  <c:v>245</c:v>
                </c:pt>
                <c:pt idx="7">
                  <c:v>229</c:v>
                </c:pt>
                <c:pt idx="8">
                  <c:v>221</c:v>
                </c:pt>
                <c:pt idx="9">
                  <c:v>199</c:v>
                </c:pt>
                <c:pt idx="10">
                  <c:v>186</c:v>
                </c:pt>
                <c:pt idx="11">
                  <c:v>173</c:v>
                </c:pt>
                <c:pt idx="12">
                  <c:v>156</c:v>
                </c:pt>
                <c:pt idx="13">
                  <c:v>148</c:v>
                </c:pt>
                <c:pt idx="14">
                  <c:v>147</c:v>
                </c:pt>
                <c:pt idx="15">
                  <c:v>137</c:v>
                </c:pt>
                <c:pt idx="16">
                  <c:v>119</c:v>
                </c:pt>
                <c:pt idx="17">
                  <c:v>115</c:v>
                </c:pt>
                <c:pt idx="18">
                  <c:v>103</c:v>
                </c:pt>
                <c:pt idx="19">
                  <c:v>94</c:v>
                </c:pt>
                <c:pt idx="20">
                  <c:v>86</c:v>
                </c:pt>
              </c:numCache>
            </c:numRef>
          </c:yVal>
          <c:smooth val="1"/>
        </c:ser>
        <c:ser>
          <c:idx val="3"/>
          <c:order val="3"/>
          <c:tx>
            <c:v>Bit # decrease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Sensor2!$M$122:$M$132</c:f>
              <c:numCache>
                <c:formatCode>0.00</c:formatCode>
                <c:ptCount val="11"/>
                <c:pt idx="0">
                  <c:v>194</c:v>
                </c:pt>
                <c:pt idx="1">
                  <c:v>182.5</c:v>
                </c:pt>
                <c:pt idx="2">
                  <c:v>167</c:v>
                </c:pt>
                <c:pt idx="3">
                  <c:v>150.5</c:v>
                </c:pt>
                <c:pt idx="4">
                  <c:v>138</c:v>
                </c:pt>
                <c:pt idx="5">
                  <c:v>125</c:v>
                </c:pt>
                <c:pt idx="6">
                  <c:v>110</c:v>
                </c:pt>
                <c:pt idx="7">
                  <c:v>98</c:v>
                </c:pt>
                <c:pt idx="8">
                  <c:v>89</c:v>
                </c:pt>
                <c:pt idx="9">
                  <c:v>77.5</c:v>
                </c:pt>
                <c:pt idx="10">
                  <c:v>69</c:v>
                </c:pt>
              </c:numCache>
            </c:numRef>
          </c:xVal>
          <c:yVal>
            <c:numRef>
              <c:f>Sensor2!$N$122:$N$132</c:f>
              <c:numCache>
                <c:formatCode>General</c:formatCode>
                <c:ptCount val="11"/>
                <c:pt idx="0">
                  <c:v>135</c:v>
                </c:pt>
                <c:pt idx="1">
                  <c:v>144</c:v>
                </c:pt>
                <c:pt idx="2">
                  <c:v>161</c:v>
                </c:pt>
                <c:pt idx="3">
                  <c:v>185</c:v>
                </c:pt>
                <c:pt idx="4">
                  <c:v>201</c:v>
                </c:pt>
                <c:pt idx="5">
                  <c:v>239</c:v>
                </c:pt>
                <c:pt idx="6">
                  <c:v>257</c:v>
                </c:pt>
                <c:pt idx="7">
                  <c:v>294</c:v>
                </c:pt>
                <c:pt idx="8">
                  <c:v>329</c:v>
                </c:pt>
                <c:pt idx="9">
                  <c:v>384</c:v>
                </c:pt>
                <c:pt idx="10">
                  <c:v>438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73392"/>
        <c:axId val="357321520"/>
      </c:scatterChart>
      <c:valAx>
        <c:axId val="35732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820832"/>
        <c:crosses val="autoZero"/>
        <c:crossBetween val="midCat"/>
      </c:valAx>
      <c:valAx>
        <c:axId val="3458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320736"/>
        <c:crosses val="autoZero"/>
        <c:crossBetween val="midCat"/>
      </c:valAx>
      <c:valAx>
        <c:axId val="3573215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73392"/>
        <c:crosses val="max"/>
        <c:crossBetween val="midCat"/>
      </c:valAx>
      <c:valAx>
        <c:axId val="34107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7321520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number vs Distance 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'Sensor 3'!$D$20:$D$43</c:f>
              <c:numCache>
                <c:formatCode>0.00</c:formatCode>
                <c:ptCount val="24"/>
                <c:pt idx="0">
                  <c:v>53.89</c:v>
                </c:pt>
                <c:pt idx="1">
                  <c:v>59.01</c:v>
                </c:pt>
                <c:pt idx="2">
                  <c:v>62.62</c:v>
                </c:pt>
                <c:pt idx="3">
                  <c:v>68.61</c:v>
                </c:pt>
                <c:pt idx="4">
                  <c:v>75.319999999999993</c:v>
                </c:pt>
                <c:pt idx="5">
                  <c:v>79.22999999999999</c:v>
                </c:pt>
                <c:pt idx="6">
                  <c:v>85.94</c:v>
                </c:pt>
                <c:pt idx="7">
                  <c:v>91.33</c:v>
                </c:pt>
                <c:pt idx="8">
                  <c:v>99.84</c:v>
                </c:pt>
                <c:pt idx="9">
                  <c:v>109.78999999999999</c:v>
                </c:pt>
                <c:pt idx="10">
                  <c:v>120.47999999999999</c:v>
                </c:pt>
                <c:pt idx="11">
                  <c:v>128.76</c:v>
                </c:pt>
                <c:pt idx="12">
                  <c:v>135.13</c:v>
                </c:pt>
                <c:pt idx="13">
                  <c:v>143.71</c:v>
                </c:pt>
                <c:pt idx="14">
                  <c:v>154.63</c:v>
                </c:pt>
                <c:pt idx="15">
                  <c:v>161.57</c:v>
                </c:pt>
                <c:pt idx="16">
                  <c:v>169.18</c:v>
                </c:pt>
                <c:pt idx="17">
                  <c:v>176.43</c:v>
                </c:pt>
                <c:pt idx="18">
                  <c:v>187.19</c:v>
                </c:pt>
                <c:pt idx="19">
                  <c:v>198.46</c:v>
                </c:pt>
                <c:pt idx="20">
                  <c:v>214.73000000000002</c:v>
                </c:pt>
                <c:pt idx="21">
                  <c:v>230.35</c:v>
                </c:pt>
                <c:pt idx="22">
                  <c:v>244.49</c:v>
                </c:pt>
                <c:pt idx="23">
                  <c:v>264.14</c:v>
                </c:pt>
              </c:numCache>
            </c:numRef>
          </c:xVal>
          <c:yVal>
            <c:numRef>
              <c:f>'Sensor 3'!$G$20:$G$43</c:f>
              <c:numCache>
                <c:formatCode>0.00000</c:formatCode>
                <c:ptCount val="24"/>
                <c:pt idx="0">
                  <c:v>1.976284584980237E-3</c:v>
                </c:pt>
                <c:pt idx="1">
                  <c:v>2.1413276231263384E-3</c:v>
                </c:pt>
                <c:pt idx="2">
                  <c:v>2.2675736961451248E-3</c:v>
                </c:pt>
                <c:pt idx="3">
                  <c:v>2.5062656641604009E-3</c:v>
                </c:pt>
                <c:pt idx="4">
                  <c:v>2.7700831024930748E-3</c:v>
                </c:pt>
                <c:pt idx="5">
                  <c:v>2.9325513196480938E-3</c:v>
                </c:pt>
                <c:pt idx="6">
                  <c:v>3.1746031746031746E-3</c:v>
                </c:pt>
                <c:pt idx="7">
                  <c:v>3.3898305084745762E-3</c:v>
                </c:pt>
                <c:pt idx="8">
                  <c:v>3.7453183520599251E-3</c:v>
                </c:pt>
                <c:pt idx="9">
                  <c:v>4.1841004184100415E-3</c:v>
                </c:pt>
                <c:pt idx="10">
                  <c:v>4.5871559633027525E-3</c:v>
                </c:pt>
                <c:pt idx="11">
                  <c:v>4.8543689320388345E-3</c:v>
                </c:pt>
                <c:pt idx="12">
                  <c:v>5.1546391752577319E-3</c:v>
                </c:pt>
                <c:pt idx="13">
                  <c:v>5.4644808743169399E-3</c:v>
                </c:pt>
                <c:pt idx="14">
                  <c:v>5.9880239520958087E-3</c:v>
                </c:pt>
                <c:pt idx="15">
                  <c:v>6.41025641025641E-3</c:v>
                </c:pt>
                <c:pt idx="16">
                  <c:v>6.6666666666666671E-3</c:v>
                </c:pt>
                <c:pt idx="17">
                  <c:v>7.0422535211267607E-3</c:v>
                </c:pt>
                <c:pt idx="18">
                  <c:v>7.6923076923076927E-3</c:v>
                </c:pt>
                <c:pt idx="19">
                  <c:v>8.1967213114754103E-3</c:v>
                </c:pt>
                <c:pt idx="20">
                  <c:v>8.771929824561403E-3</c:v>
                </c:pt>
                <c:pt idx="21">
                  <c:v>9.8039215686274508E-3</c:v>
                </c:pt>
                <c:pt idx="22">
                  <c:v>1.0752688172043012E-2</c:v>
                </c:pt>
                <c:pt idx="23">
                  <c:v>1.1764705882352941E-2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0456"/>
        <c:axId val="218940848"/>
      </c:scatterChart>
      <c:valAx>
        <c:axId val="218940456"/>
        <c:scaling>
          <c:orientation val="minMax"/>
        </c:scaling>
        <c:delete val="0"/>
        <c:axPos val="b"/>
        <c:title>
          <c:overlay val="0"/>
        </c:title>
        <c:numFmt formatCode="0.00" sourceLinked="1"/>
        <c:majorTickMark val="none"/>
        <c:minorTickMark val="none"/>
        <c:tickLblPos val="nextTo"/>
        <c:crossAx val="218940848"/>
        <c:crosses val="autoZero"/>
        <c:crossBetween val="midCat"/>
      </c:valAx>
      <c:valAx>
        <c:axId val="218940848"/>
        <c:scaling>
          <c:orientation val="minMax"/>
        </c:scaling>
        <c:delete val="0"/>
        <c:axPos val="l"/>
        <c:majorGridlines/>
        <c:title>
          <c:overlay val="0"/>
        </c:title>
        <c:numFmt formatCode="0.00000" sourceLinked="1"/>
        <c:majorTickMark val="none"/>
        <c:minorTickMark val="none"/>
        <c:tickLblPos val="nextTo"/>
        <c:crossAx val="218940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Inverse bit number vs Distance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5.6467604470789468E-2"/>
                  <c:y val="0.35691334395948987"/>
                </c:manualLayout>
              </c:layout>
              <c:numFmt formatCode="0.000E+00" sourceLinked="0"/>
            </c:trendlineLbl>
          </c:trendline>
          <c:xVal>
            <c:numRef>
              <c:f>'Sensor 3'!$D$20:$D$34</c:f>
              <c:numCache>
                <c:formatCode>0.00</c:formatCode>
                <c:ptCount val="15"/>
                <c:pt idx="0">
                  <c:v>53.89</c:v>
                </c:pt>
                <c:pt idx="1">
                  <c:v>59.01</c:v>
                </c:pt>
                <c:pt idx="2">
                  <c:v>62.62</c:v>
                </c:pt>
                <c:pt idx="3">
                  <c:v>68.61</c:v>
                </c:pt>
                <c:pt idx="4">
                  <c:v>75.319999999999993</c:v>
                </c:pt>
                <c:pt idx="5">
                  <c:v>79.22999999999999</c:v>
                </c:pt>
                <c:pt idx="6">
                  <c:v>85.94</c:v>
                </c:pt>
                <c:pt idx="7">
                  <c:v>91.33</c:v>
                </c:pt>
                <c:pt idx="8">
                  <c:v>99.84</c:v>
                </c:pt>
                <c:pt idx="9">
                  <c:v>109.78999999999999</c:v>
                </c:pt>
                <c:pt idx="10">
                  <c:v>120.47999999999999</c:v>
                </c:pt>
                <c:pt idx="11">
                  <c:v>128.76</c:v>
                </c:pt>
                <c:pt idx="12">
                  <c:v>135.13</c:v>
                </c:pt>
                <c:pt idx="13">
                  <c:v>143.71</c:v>
                </c:pt>
                <c:pt idx="14">
                  <c:v>154.63</c:v>
                </c:pt>
              </c:numCache>
            </c:numRef>
          </c:xVal>
          <c:yVal>
            <c:numRef>
              <c:f>'Sensor 3'!$G$20:$G$34</c:f>
              <c:numCache>
                <c:formatCode>0.00000</c:formatCode>
                <c:ptCount val="15"/>
                <c:pt idx="0">
                  <c:v>1.976284584980237E-3</c:v>
                </c:pt>
                <c:pt idx="1">
                  <c:v>2.1413276231263384E-3</c:v>
                </c:pt>
                <c:pt idx="2">
                  <c:v>2.2675736961451248E-3</c:v>
                </c:pt>
                <c:pt idx="3">
                  <c:v>2.5062656641604009E-3</c:v>
                </c:pt>
                <c:pt idx="4">
                  <c:v>2.7700831024930748E-3</c:v>
                </c:pt>
                <c:pt idx="5">
                  <c:v>2.9325513196480938E-3</c:v>
                </c:pt>
                <c:pt idx="6">
                  <c:v>3.1746031746031746E-3</c:v>
                </c:pt>
                <c:pt idx="7">
                  <c:v>3.3898305084745762E-3</c:v>
                </c:pt>
                <c:pt idx="8">
                  <c:v>3.7453183520599251E-3</c:v>
                </c:pt>
                <c:pt idx="9">
                  <c:v>4.1841004184100415E-3</c:v>
                </c:pt>
                <c:pt idx="10">
                  <c:v>4.5871559633027525E-3</c:v>
                </c:pt>
                <c:pt idx="11">
                  <c:v>4.8543689320388345E-3</c:v>
                </c:pt>
                <c:pt idx="12">
                  <c:v>5.1546391752577319E-3</c:v>
                </c:pt>
                <c:pt idx="13">
                  <c:v>5.4644808743169399E-3</c:v>
                </c:pt>
                <c:pt idx="14">
                  <c:v>5.9880239520958087E-3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954216"/>
        <c:axId val="218941240"/>
      </c:scatterChart>
      <c:valAx>
        <c:axId val="343954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[mm]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218941240"/>
        <c:crosses val="autoZero"/>
        <c:crossBetween val="midCat"/>
      </c:valAx>
      <c:valAx>
        <c:axId val="218941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Inverse Bit Number</a:t>
                </a:r>
              </a:p>
            </c:rich>
          </c:tx>
          <c:overlay val="0"/>
        </c:title>
        <c:numFmt formatCode="0.00000" sourceLinked="1"/>
        <c:majorTickMark val="none"/>
        <c:minorTickMark val="none"/>
        <c:tickLblPos val="nextTo"/>
        <c:crossAx val="343954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Inverse Bit Number vs Distance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'Sensor 4'!$D$13:$D$51</c:f>
              <c:numCache>
                <c:formatCode>0.00</c:formatCode>
                <c:ptCount val="39"/>
                <c:pt idx="0">
                  <c:v>52.93</c:v>
                </c:pt>
                <c:pt idx="1">
                  <c:v>55.8</c:v>
                </c:pt>
                <c:pt idx="2">
                  <c:v>60.18</c:v>
                </c:pt>
                <c:pt idx="3">
                  <c:v>64.98</c:v>
                </c:pt>
                <c:pt idx="4">
                  <c:v>67.23</c:v>
                </c:pt>
                <c:pt idx="5">
                  <c:v>72.69</c:v>
                </c:pt>
                <c:pt idx="6">
                  <c:v>77.349999999999994</c:v>
                </c:pt>
                <c:pt idx="7">
                  <c:v>85.960000000000008</c:v>
                </c:pt>
                <c:pt idx="8">
                  <c:v>93.18</c:v>
                </c:pt>
                <c:pt idx="9">
                  <c:v>103.67</c:v>
                </c:pt>
                <c:pt idx="10">
                  <c:v>114.19999999999999</c:v>
                </c:pt>
                <c:pt idx="11">
                  <c:v>125.66999999999999</c:v>
                </c:pt>
                <c:pt idx="12">
                  <c:v>137.5</c:v>
                </c:pt>
                <c:pt idx="13">
                  <c:v>148.31</c:v>
                </c:pt>
                <c:pt idx="14">
                  <c:v>157.82</c:v>
                </c:pt>
                <c:pt idx="15">
                  <c:v>167.93</c:v>
                </c:pt>
                <c:pt idx="16">
                  <c:v>181.51000000000002</c:v>
                </c:pt>
                <c:pt idx="17">
                  <c:v>192.07</c:v>
                </c:pt>
                <c:pt idx="18">
                  <c:v>200.59</c:v>
                </c:pt>
                <c:pt idx="19">
                  <c:v>210.89000000000001</c:v>
                </c:pt>
                <c:pt idx="20">
                  <c:v>221.71</c:v>
                </c:pt>
                <c:pt idx="21">
                  <c:v>234.20000000000002</c:v>
                </c:pt>
                <c:pt idx="22">
                  <c:v>243.6</c:v>
                </c:pt>
                <c:pt idx="23">
                  <c:v>254.66</c:v>
                </c:pt>
                <c:pt idx="24">
                  <c:v>271.01</c:v>
                </c:pt>
                <c:pt idx="25">
                  <c:v>281.44</c:v>
                </c:pt>
                <c:pt idx="26">
                  <c:v>292.71999999999997</c:v>
                </c:pt>
                <c:pt idx="27">
                  <c:v>302.40999999999997</c:v>
                </c:pt>
                <c:pt idx="28">
                  <c:v>285.39</c:v>
                </c:pt>
                <c:pt idx="29">
                  <c:v>272.61</c:v>
                </c:pt>
                <c:pt idx="30">
                  <c:v>252.22</c:v>
                </c:pt>
                <c:pt idx="31">
                  <c:v>228.6</c:v>
                </c:pt>
                <c:pt idx="32">
                  <c:v>210.73000000000002</c:v>
                </c:pt>
                <c:pt idx="33">
                  <c:v>187.27</c:v>
                </c:pt>
                <c:pt idx="34">
                  <c:v>161.65</c:v>
                </c:pt>
                <c:pt idx="35">
                  <c:v>132.19</c:v>
                </c:pt>
                <c:pt idx="36">
                  <c:v>101.61</c:v>
                </c:pt>
                <c:pt idx="37">
                  <c:v>75.400000000000006</c:v>
                </c:pt>
                <c:pt idx="38">
                  <c:v>55.86</c:v>
                </c:pt>
              </c:numCache>
            </c:numRef>
          </c:xVal>
          <c:yVal>
            <c:numRef>
              <c:f>'Sensor 4'!$G$13:$G$51</c:f>
              <c:numCache>
                <c:formatCode>0.00000</c:formatCode>
                <c:ptCount val="39"/>
                <c:pt idx="0">
                  <c:v>1.9230769230769232E-3</c:v>
                </c:pt>
                <c:pt idx="1">
                  <c:v>2.0408163265306124E-3</c:v>
                </c:pt>
                <c:pt idx="2">
                  <c:v>2.2026431718061676E-3</c:v>
                </c:pt>
                <c:pt idx="3">
                  <c:v>2.3752969121140144E-3</c:v>
                </c:pt>
                <c:pt idx="4">
                  <c:v>2.4630541871921183E-3</c:v>
                </c:pt>
                <c:pt idx="5">
                  <c:v>2.6954177897574125E-3</c:v>
                </c:pt>
                <c:pt idx="6">
                  <c:v>2.8735632183908046E-3</c:v>
                </c:pt>
                <c:pt idx="7">
                  <c:v>3.2154340836012861E-3</c:v>
                </c:pt>
                <c:pt idx="8">
                  <c:v>3.472222222222222E-3</c:v>
                </c:pt>
                <c:pt idx="9">
                  <c:v>3.8314176245210726E-3</c:v>
                </c:pt>
                <c:pt idx="10">
                  <c:v>4.2194092827004216E-3</c:v>
                </c:pt>
                <c:pt idx="11">
                  <c:v>4.6948356807511738E-3</c:v>
                </c:pt>
                <c:pt idx="12">
                  <c:v>5.076142131979695E-3</c:v>
                </c:pt>
                <c:pt idx="13">
                  <c:v>5.5248618784530384E-3</c:v>
                </c:pt>
                <c:pt idx="14">
                  <c:v>5.8479532163742687E-3</c:v>
                </c:pt>
                <c:pt idx="15">
                  <c:v>6.1349693251533744E-3</c:v>
                </c:pt>
                <c:pt idx="16">
                  <c:v>6.7567567567567571E-3</c:v>
                </c:pt>
                <c:pt idx="17">
                  <c:v>7.246376811594203E-3</c:v>
                </c:pt>
                <c:pt idx="18">
                  <c:v>7.8125E-3</c:v>
                </c:pt>
                <c:pt idx="19">
                  <c:v>8.3333333333333332E-3</c:v>
                </c:pt>
                <c:pt idx="20">
                  <c:v>8.4745762711864406E-3</c:v>
                </c:pt>
                <c:pt idx="21">
                  <c:v>9.0909090909090905E-3</c:v>
                </c:pt>
                <c:pt idx="22">
                  <c:v>9.433962264150943E-3</c:v>
                </c:pt>
                <c:pt idx="23">
                  <c:v>9.8039215686274508E-3</c:v>
                </c:pt>
                <c:pt idx="24">
                  <c:v>1.0869565217391304E-2</c:v>
                </c:pt>
                <c:pt idx="25">
                  <c:v>1.1363636363636364E-2</c:v>
                </c:pt>
                <c:pt idx="26">
                  <c:v>1.2048192771084338E-2</c:v>
                </c:pt>
                <c:pt idx="27">
                  <c:v>0</c:v>
                </c:pt>
                <c:pt idx="28">
                  <c:v>1.1363636363636364E-2</c:v>
                </c:pt>
                <c:pt idx="29">
                  <c:v>1.0869565217391304E-2</c:v>
                </c:pt>
                <c:pt idx="30">
                  <c:v>0.01</c:v>
                </c:pt>
                <c:pt idx="31">
                  <c:v>8.9285714285714281E-3</c:v>
                </c:pt>
                <c:pt idx="32">
                  <c:v>8.0645161290322578E-3</c:v>
                </c:pt>
                <c:pt idx="33">
                  <c:v>7.0921985815602835E-3</c:v>
                </c:pt>
                <c:pt idx="34">
                  <c:v>6.0606060606060606E-3</c:v>
                </c:pt>
                <c:pt idx="35">
                  <c:v>4.8543689320388345E-3</c:v>
                </c:pt>
                <c:pt idx="36">
                  <c:v>3.787878787878788E-3</c:v>
                </c:pt>
                <c:pt idx="37">
                  <c:v>2.7777777777777779E-3</c:v>
                </c:pt>
                <c:pt idx="38">
                  <c:v>2.0408163265306124E-3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22432"/>
        <c:axId val="348722824"/>
      </c:scatterChart>
      <c:valAx>
        <c:axId val="348722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722824"/>
        <c:crosses val="autoZero"/>
        <c:crossBetween val="midCat"/>
      </c:valAx>
      <c:valAx>
        <c:axId val="34872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72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Distance vs Inverse Bit Number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Increasing Distance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'Sensor 4'!$D$13:$D$39</c:f>
              <c:numCache>
                <c:formatCode>0.00</c:formatCode>
                <c:ptCount val="27"/>
                <c:pt idx="0">
                  <c:v>52.93</c:v>
                </c:pt>
                <c:pt idx="1">
                  <c:v>55.8</c:v>
                </c:pt>
                <c:pt idx="2">
                  <c:v>60.18</c:v>
                </c:pt>
                <c:pt idx="3">
                  <c:v>64.98</c:v>
                </c:pt>
                <c:pt idx="4">
                  <c:v>67.23</c:v>
                </c:pt>
                <c:pt idx="5">
                  <c:v>72.69</c:v>
                </c:pt>
                <c:pt idx="6">
                  <c:v>77.349999999999994</c:v>
                </c:pt>
                <c:pt idx="7">
                  <c:v>85.960000000000008</c:v>
                </c:pt>
                <c:pt idx="8">
                  <c:v>93.18</c:v>
                </c:pt>
                <c:pt idx="9">
                  <c:v>103.67</c:v>
                </c:pt>
                <c:pt idx="10">
                  <c:v>114.19999999999999</c:v>
                </c:pt>
                <c:pt idx="11">
                  <c:v>125.66999999999999</c:v>
                </c:pt>
                <c:pt idx="12">
                  <c:v>137.5</c:v>
                </c:pt>
                <c:pt idx="13">
                  <c:v>148.31</c:v>
                </c:pt>
                <c:pt idx="14">
                  <c:v>157.82</c:v>
                </c:pt>
                <c:pt idx="15">
                  <c:v>167.93</c:v>
                </c:pt>
                <c:pt idx="16">
                  <c:v>181.51000000000002</c:v>
                </c:pt>
                <c:pt idx="17">
                  <c:v>192.07</c:v>
                </c:pt>
                <c:pt idx="18">
                  <c:v>200.59</c:v>
                </c:pt>
                <c:pt idx="19">
                  <c:v>210.89000000000001</c:v>
                </c:pt>
                <c:pt idx="20">
                  <c:v>221.71</c:v>
                </c:pt>
                <c:pt idx="21">
                  <c:v>234.20000000000002</c:v>
                </c:pt>
                <c:pt idx="22">
                  <c:v>243.6</c:v>
                </c:pt>
                <c:pt idx="23">
                  <c:v>254.66</c:v>
                </c:pt>
                <c:pt idx="24">
                  <c:v>271.01</c:v>
                </c:pt>
                <c:pt idx="25">
                  <c:v>281.44</c:v>
                </c:pt>
                <c:pt idx="26">
                  <c:v>292.71999999999997</c:v>
                </c:pt>
              </c:numCache>
            </c:numRef>
          </c:xVal>
          <c:yVal>
            <c:numRef>
              <c:f>'Sensor 4'!$G$13:$G$39</c:f>
              <c:numCache>
                <c:formatCode>0.00000</c:formatCode>
                <c:ptCount val="27"/>
                <c:pt idx="0">
                  <c:v>1.9230769230769232E-3</c:v>
                </c:pt>
                <c:pt idx="1">
                  <c:v>2.0408163265306124E-3</c:v>
                </c:pt>
                <c:pt idx="2">
                  <c:v>2.2026431718061676E-3</c:v>
                </c:pt>
                <c:pt idx="3">
                  <c:v>2.3752969121140144E-3</c:v>
                </c:pt>
                <c:pt idx="4">
                  <c:v>2.4630541871921183E-3</c:v>
                </c:pt>
                <c:pt idx="5">
                  <c:v>2.6954177897574125E-3</c:v>
                </c:pt>
                <c:pt idx="6">
                  <c:v>2.8735632183908046E-3</c:v>
                </c:pt>
                <c:pt idx="7">
                  <c:v>3.2154340836012861E-3</c:v>
                </c:pt>
                <c:pt idx="8">
                  <c:v>3.472222222222222E-3</c:v>
                </c:pt>
                <c:pt idx="9">
                  <c:v>3.8314176245210726E-3</c:v>
                </c:pt>
                <c:pt idx="10">
                  <c:v>4.2194092827004216E-3</c:v>
                </c:pt>
                <c:pt idx="11">
                  <c:v>4.6948356807511738E-3</c:v>
                </c:pt>
                <c:pt idx="12">
                  <c:v>5.076142131979695E-3</c:v>
                </c:pt>
                <c:pt idx="13">
                  <c:v>5.5248618784530384E-3</c:v>
                </c:pt>
                <c:pt idx="14">
                  <c:v>5.8479532163742687E-3</c:v>
                </c:pt>
                <c:pt idx="15">
                  <c:v>6.1349693251533744E-3</c:v>
                </c:pt>
                <c:pt idx="16">
                  <c:v>6.7567567567567571E-3</c:v>
                </c:pt>
                <c:pt idx="17">
                  <c:v>7.246376811594203E-3</c:v>
                </c:pt>
                <c:pt idx="18">
                  <c:v>7.8125E-3</c:v>
                </c:pt>
                <c:pt idx="19">
                  <c:v>8.3333333333333332E-3</c:v>
                </c:pt>
                <c:pt idx="20">
                  <c:v>8.4745762711864406E-3</c:v>
                </c:pt>
                <c:pt idx="21">
                  <c:v>9.0909090909090905E-3</c:v>
                </c:pt>
                <c:pt idx="22">
                  <c:v>9.433962264150943E-3</c:v>
                </c:pt>
                <c:pt idx="23">
                  <c:v>9.8039215686274508E-3</c:v>
                </c:pt>
                <c:pt idx="24">
                  <c:v>1.0869565217391304E-2</c:v>
                </c:pt>
                <c:pt idx="25">
                  <c:v>1.1363636363636364E-2</c:v>
                </c:pt>
                <c:pt idx="26">
                  <c:v>1.2048192771084338E-2</c:v>
                </c:pt>
              </c:numCache>
            </c:numRef>
          </c:yVal>
          <c:smooth val="1"/>
        </c:ser>
        <c:ser>
          <c:idx val="1"/>
          <c:order val="1"/>
          <c:tx>
            <c:v>Decreasing Distance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'Sensor 4'!$D$41:$D$51</c:f>
              <c:numCache>
                <c:formatCode>0.00</c:formatCode>
                <c:ptCount val="11"/>
                <c:pt idx="0">
                  <c:v>285.39</c:v>
                </c:pt>
                <c:pt idx="1">
                  <c:v>272.61</c:v>
                </c:pt>
                <c:pt idx="2">
                  <c:v>252.22</c:v>
                </c:pt>
                <c:pt idx="3">
                  <c:v>228.6</c:v>
                </c:pt>
                <c:pt idx="4">
                  <c:v>210.73000000000002</c:v>
                </c:pt>
                <c:pt idx="5">
                  <c:v>187.27</c:v>
                </c:pt>
                <c:pt idx="6">
                  <c:v>161.65</c:v>
                </c:pt>
                <c:pt idx="7">
                  <c:v>132.19</c:v>
                </c:pt>
                <c:pt idx="8">
                  <c:v>101.61</c:v>
                </c:pt>
                <c:pt idx="9">
                  <c:v>75.400000000000006</c:v>
                </c:pt>
                <c:pt idx="10">
                  <c:v>55.86</c:v>
                </c:pt>
              </c:numCache>
            </c:numRef>
          </c:xVal>
          <c:yVal>
            <c:numRef>
              <c:f>'Sensor 4'!$G$41:$G$51</c:f>
              <c:numCache>
                <c:formatCode>0.00000</c:formatCode>
                <c:ptCount val="11"/>
                <c:pt idx="0">
                  <c:v>1.1363636363636364E-2</c:v>
                </c:pt>
                <c:pt idx="1">
                  <c:v>1.0869565217391304E-2</c:v>
                </c:pt>
                <c:pt idx="2">
                  <c:v>0.01</c:v>
                </c:pt>
                <c:pt idx="3">
                  <c:v>8.9285714285714281E-3</c:v>
                </c:pt>
                <c:pt idx="4">
                  <c:v>8.0645161290322578E-3</c:v>
                </c:pt>
                <c:pt idx="5">
                  <c:v>7.0921985815602835E-3</c:v>
                </c:pt>
                <c:pt idx="6">
                  <c:v>6.0606060606060606E-3</c:v>
                </c:pt>
                <c:pt idx="7">
                  <c:v>4.8543689320388345E-3</c:v>
                </c:pt>
                <c:pt idx="8">
                  <c:v>3.787878787878788E-3</c:v>
                </c:pt>
                <c:pt idx="9">
                  <c:v>2.7777777777777779E-3</c:v>
                </c:pt>
                <c:pt idx="10">
                  <c:v>2.0408163265306124E-3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23608"/>
        <c:axId val="348724000"/>
      </c:scatterChart>
      <c:valAx>
        <c:axId val="348723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724000"/>
        <c:crosses val="autoZero"/>
        <c:crossBetween val="midCat"/>
      </c:valAx>
      <c:valAx>
        <c:axId val="3487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723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Inverse Bit Number vs Distance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Decreasing Distance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1785451625744728E-2"/>
                  <c:y val="0.39877024717371307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'Sensor 4'!$D$47:$D$51</c:f>
              <c:numCache>
                <c:formatCode>0.00</c:formatCode>
                <c:ptCount val="5"/>
                <c:pt idx="0">
                  <c:v>161.65</c:v>
                </c:pt>
                <c:pt idx="1">
                  <c:v>132.19</c:v>
                </c:pt>
                <c:pt idx="2">
                  <c:v>101.61</c:v>
                </c:pt>
                <c:pt idx="3">
                  <c:v>75.400000000000006</c:v>
                </c:pt>
                <c:pt idx="4">
                  <c:v>55.86</c:v>
                </c:pt>
              </c:numCache>
            </c:numRef>
          </c:xVal>
          <c:yVal>
            <c:numRef>
              <c:f>'Sensor 4'!$G$47:$G$51</c:f>
              <c:numCache>
                <c:formatCode>0.00000</c:formatCode>
                <c:ptCount val="5"/>
                <c:pt idx="0">
                  <c:v>6.0606060606060606E-3</c:v>
                </c:pt>
                <c:pt idx="1">
                  <c:v>4.8543689320388345E-3</c:v>
                </c:pt>
                <c:pt idx="2">
                  <c:v>3.787878787878788E-3</c:v>
                </c:pt>
                <c:pt idx="3">
                  <c:v>2.7777777777777779E-3</c:v>
                </c:pt>
                <c:pt idx="4">
                  <c:v>2.0408163265306124E-3</c:v>
                </c:pt>
              </c:numCache>
            </c:numRef>
          </c:yVal>
          <c:smooth val="1"/>
        </c:ser>
        <c:ser>
          <c:idx val="0"/>
          <c:order val="1"/>
          <c:tx>
            <c:v>Increasing Distance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207180400650432"/>
                  <c:y val="4.1647775827989536E-2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'Sensor 4'!$D$13:$D$27</c:f>
              <c:numCache>
                <c:formatCode>0.00</c:formatCode>
                <c:ptCount val="15"/>
                <c:pt idx="0">
                  <c:v>52.93</c:v>
                </c:pt>
                <c:pt idx="1">
                  <c:v>55.8</c:v>
                </c:pt>
                <c:pt idx="2">
                  <c:v>60.18</c:v>
                </c:pt>
                <c:pt idx="3">
                  <c:v>64.98</c:v>
                </c:pt>
                <c:pt idx="4">
                  <c:v>67.23</c:v>
                </c:pt>
                <c:pt idx="5">
                  <c:v>72.69</c:v>
                </c:pt>
                <c:pt idx="6">
                  <c:v>77.349999999999994</c:v>
                </c:pt>
                <c:pt idx="7">
                  <c:v>85.960000000000008</c:v>
                </c:pt>
                <c:pt idx="8">
                  <c:v>93.18</c:v>
                </c:pt>
                <c:pt idx="9">
                  <c:v>103.67</c:v>
                </c:pt>
                <c:pt idx="10">
                  <c:v>114.19999999999999</c:v>
                </c:pt>
                <c:pt idx="11">
                  <c:v>125.66999999999999</c:v>
                </c:pt>
                <c:pt idx="12">
                  <c:v>137.5</c:v>
                </c:pt>
                <c:pt idx="13">
                  <c:v>148.31</c:v>
                </c:pt>
                <c:pt idx="14">
                  <c:v>157.82</c:v>
                </c:pt>
              </c:numCache>
            </c:numRef>
          </c:xVal>
          <c:yVal>
            <c:numRef>
              <c:f>'Sensor 4'!$G$13:$G$27</c:f>
              <c:numCache>
                <c:formatCode>0.00000</c:formatCode>
                <c:ptCount val="15"/>
                <c:pt idx="0">
                  <c:v>1.9230769230769232E-3</c:v>
                </c:pt>
                <c:pt idx="1">
                  <c:v>2.0408163265306124E-3</c:v>
                </c:pt>
                <c:pt idx="2">
                  <c:v>2.2026431718061676E-3</c:v>
                </c:pt>
                <c:pt idx="3">
                  <c:v>2.3752969121140144E-3</c:v>
                </c:pt>
                <c:pt idx="4">
                  <c:v>2.4630541871921183E-3</c:v>
                </c:pt>
                <c:pt idx="5">
                  <c:v>2.6954177897574125E-3</c:v>
                </c:pt>
                <c:pt idx="6">
                  <c:v>2.8735632183908046E-3</c:v>
                </c:pt>
                <c:pt idx="7">
                  <c:v>3.2154340836012861E-3</c:v>
                </c:pt>
                <c:pt idx="8">
                  <c:v>3.472222222222222E-3</c:v>
                </c:pt>
                <c:pt idx="9">
                  <c:v>3.8314176245210726E-3</c:v>
                </c:pt>
                <c:pt idx="10">
                  <c:v>4.2194092827004216E-3</c:v>
                </c:pt>
                <c:pt idx="11">
                  <c:v>4.6948356807511738E-3</c:v>
                </c:pt>
                <c:pt idx="12">
                  <c:v>5.076142131979695E-3</c:v>
                </c:pt>
                <c:pt idx="13">
                  <c:v>5.5248618784530384E-3</c:v>
                </c:pt>
                <c:pt idx="14">
                  <c:v>5.8479532163742687E-3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908744"/>
        <c:axId val="341909136"/>
      </c:scatterChart>
      <c:valAx>
        <c:axId val="341908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909136"/>
        <c:crosses val="autoZero"/>
        <c:crossBetween val="midCat"/>
      </c:valAx>
      <c:valAx>
        <c:axId val="34190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908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15</xdr:row>
      <xdr:rowOff>176211</xdr:rowOff>
    </xdr:from>
    <xdr:to>
      <xdr:col>18</xdr:col>
      <xdr:colOff>180975</xdr:colOff>
      <xdr:row>35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581024</xdr:colOff>
      <xdr:row>37</xdr:row>
      <xdr:rowOff>33337</xdr:rowOff>
    </xdr:from>
    <xdr:to>
      <xdr:col>26</xdr:col>
      <xdr:colOff>495299</xdr:colOff>
      <xdr:row>60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380999</xdr:colOff>
      <xdr:row>46</xdr:row>
      <xdr:rowOff>157162</xdr:rowOff>
    </xdr:from>
    <xdr:to>
      <xdr:col>15</xdr:col>
      <xdr:colOff>142874</xdr:colOff>
      <xdr:row>80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247649</xdr:colOff>
      <xdr:row>99</xdr:row>
      <xdr:rowOff>147636</xdr:rowOff>
    </xdr:from>
    <xdr:to>
      <xdr:col>34</xdr:col>
      <xdr:colOff>542925</xdr:colOff>
      <xdr:row>130</xdr:row>
      <xdr:rowOff>180975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1</xdr:row>
      <xdr:rowOff>80962</xdr:rowOff>
    </xdr:from>
    <xdr:to>
      <xdr:col>20</xdr:col>
      <xdr:colOff>28574</xdr:colOff>
      <xdr:row>23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523874</xdr:colOff>
      <xdr:row>25</xdr:row>
      <xdr:rowOff>14287</xdr:rowOff>
    </xdr:from>
    <xdr:to>
      <xdr:col>20</xdr:col>
      <xdr:colOff>361949</xdr:colOff>
      <xdr:row>47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514349</xdr:colOff>
      <xdr:row>12</xdr:row>
      <xdr:rowOff>138112</xdr:rowOff>
    </xdr:from>
    <xdr:to>
      <xdr:col>20</xdr:col>
      <xdr:colOff>104774</xdr:colOff>
      <xdr:row>38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342899</xdr:colOff>
      <xdr:row>12</xdr:row>
      <xdr:rowOff>157162</xdr:rowOff>
    </xdr:from>
    <xdr:to>
      <xdr:col>30</xdr:col>
      <xdr:colOff>485775</xdr:colOff>
      <xdr:row>38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495300</xdr:colOff>
      <xdr:row>39</xdr:row>
      <xdr:rowOff>9525</xdr:rowOff>
    </xdr:from>
    <xdr:to>
      <xdr:col>21</xdr:col>
      <xdr:colOff>590550</xdr:colOff>
      <xdr:row>64</xdr:row>
      <xdr:rowOff>152401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519112</xdr:colOff>
      <xdr:row>12</xdr:row>
      <xdr:rowOff>157162</xdr:rowOff>
    </xdr:from>
    <xdr:to>
      <xdr:col>17</xdr:col>
      <xdr:colOff>214312</xdr:colOff>
      <xdr:row>27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461961</xdr:colOff>
      <xdr:row>12</xdr:row>
      <xdr:rowOff>157161</xdr:rowOff>
    </xdr:from>
    <xdr:to>
      <xdr:col>28</xdr:col>
      <xdr:colOff>209550</xdr:colOff>
      <xdr:row>36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133349</xdr:colOff>
      <xdr:row>37</xdr:row>
      <xdr:rowOff>176211</xdr:rowOff>
    </xdr:from>
    <xdr:to>
      <xdr:col>22</xdr:col>
      <xdr:colOff>542924</xdr:colOff>
      <xdr:row>65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23811</xdr:colOff>
      <xdr:row>11</xdr:row>
      <xdr:rowOff>157161</xdr:rowOff>
    </xdr:from>
    <xdr:to>
      <xdr:col>18</xdr:col>
      <xdr:colOff>238124</xdr:colOff>
      <xdr:row>32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14286</xdr:colOff>
      <xdr:row>33</xdr:row>
      <xdr:rowOff>176212</xdr:rowOff>
    </xdr:from>
    <xdr:to>
      <xdr:col>18</xdr:col>
      <xdr:colOff>419099</xdr:colOff>
      <xdr:row>55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24</xdr:row>
      <xdr:rowOff>52386</xdr:rowOff>
    </xdr:from>
    <xdr:to>
      <xdr:col>21</xdr:col>
      <xdr:colOff>180974</xdr:colOff>
      <xdr:row>63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"/>
  <sheetViews>
    <sheetView topLeftCell="A22" workbookViewId="0">
      <selection activeCell="D2" sqref="D2"/>
    </sheetView>
  </sheetViews>
  <sheetFormatPr defaultRowHeight="15" x14ac:dyDescent="0.25"/>
  <sheetData>
    <row r="2" spans="4:4" x14ac:dyDescent="0.25">
      <c r="D2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22"/>
  <sheetViews>
    <sheetView topLeftCell="A13" workbookViewId="0">
      <selection activeCell="L2" sqref="L2"/>
    </sheetView>
  </sheetViews>
  <sheetFormatPr defaultRowHeight="15" x14ac:dyDescent="0.25"/>
  <sheetData>
    <row r="2" spans="3:19" ht="23.25" x14ac:dyDescent="0.35">
      <c r="F2" s="9" t="s">
        <v>27</v>
      </c>
    </row>
    <row r="4" spans="3:19" x14ac:dyDescent="0.25">
      <c r="C4" t="s">
        <v>19</v>
      </c>
      <c r="F4" t="s">
        <v>20</v>
      </c>
      <c r="I4" t="s">
        <v>21</v>
      </c>
      <c r="L4" t="s">
        <v>24</v>
      </c>
      <c r="O4" t="s">
        <v>25</v>
      </c>
      <c r="R4" s="8" t="s">
        <v>26</v>
      </c>
    </row>
    <row r="6" spans="3:19" x14ac:dyDescent="0.25">
      <c r="C6" t="s">
        <v>22</v>
      </c>
      <c r="D6" t="s">
        <v>23</v>
      </c>
      <c r="F6" t="s">
        <v>22</v>
      </c>
      <c r="G6" t="s">
        <v>23</v>
      </c>
      <c r="I6" t="s">
        <v>22</v>
      </c>
      <c r="J6" t="s">
        <v>23</v>
      </c>
      <c r="L6" t="s">
        <v>22</v>
      </c>
      <c r="M6" t="s">
        <v>23</v>
      </c>
      <c r="O6" t="s">
        <v>22</v>
      </c>
      <c r="P6" t="s">
        <v>23</v>
      </c>
      <c r="R6" t="s">
        <v>22</v>
      </c>
      <c r="S6" t="s">
        <v>23</v>
      </c>
    </row>
    <row r="8" spans="3:19" x14ac:dyDescent="0.25">
      <c r="F8" s="5">
        <v>52.61</v>
      </c>
      <c r="G8" s="7">
        <v>1.9305019305019305E-3</v>
      </c>
      <c r="I8" s="5">
        <v>53.89</v>
      </c>
      <c r="J8" s="6">
        <v>1.976284584980237E-3</v>
      </c>
    </row>
    <row r="9" spans="3:19" x14ac:dyDescent="0.25">
      <c r="F9" s="5">
        <v>59.06</v>
      </c>
      <c r="G9" s="7">
        <v>2.1645021645021645E-3</v>
      </c>
      <c r="I9" s="5">
        <v>59.01</v>
      </c>
      <c r="J9" s="6">
        <v>2.1413276231263384E-3</v>
      </c>
    </row>
    <row r="10" spans="3:19" x14ac:dyDescent="0.25">
      <c r="F10" s="5">
        <v>64.849999999999994</v>
      </c>
      <c r="G10" s="7">
        <v>2.3809523809523812E-3</v>
      </c>
      <c r="I10" s="5">
        <v>62.62</v>
      </c>
      <c r="J10" s="6">
        <v>2.2675736961451248E-3</v>
      </c>
    </row>
    <row r="11" spans="3:19" x14ac:dyDescent="0.25">
      <c r="F11" s="5">
        <v>68.63</v>
      </c>
      <c r="G11" s="7">
        <v>2.5445292620865142E-3</v>
      </c>
      <c r="I11" s="5">
        <v>68.61</v>
      </c>
      <c r="J11" s="6">
        <v>2.5062656641604009E-3</v>
      </c>
    </row>
    <row r="12" spans="3:19" x14ac:dyDescent="0.25">
      <c r="F12" s="5">
        <v>74.819999999999993</v>
      </c>
      <c r="G12" s="7">
        <v>2.7855153203342618E-3</v>
      </c>
      <c r="I12" s="5">
        <v>75.319999999999993</v>
      </c>
      <c r="J12" s="6">
        <v>2.7700831024930748E-3</v>
      </c>
    </row>
    <row r="13" spans="3:19" x14ac:dyDescent="0.25">
      <c r="F13" s="5">
        <v>83.22999999999999</v>
      </c>
      <c r="G13" s="7">
        <v>3.134796238244514E-3</v>
      </c>
      <c r="I13" s="5">
        <v>79.22999999999999</v>
      </c>
      <c r="J13" s="6">
        <v>2.9325513196480938E-3</v>
      </c>
    </row>
    <row r="14" spans="3:19" x14ac:dyDescent="0.25">
      <c r="F14" s="5">
        <v>93.13</v>
      </c>
      <c r="G14" s="7">
        <v>3.5211267605633804E-3</v>
      </c>
      <c r="I14" s="5">
        <v>85.94</v>
      </c>
      <c r="J14" s="6">
        <v>3.1746031746031746E-3</v>
      </c>
    </row>
    <row r="15" spans="3:19" x14ac:dyDescent="0.25">
      <c r="F15" s="5">
        <v>99.28</v>
      </c>
      <c r="G15" s="7">
        <v>3.7453183520599251E-3</v>
      </c>
      <c r="I15" s="5">
        <v>91.33</v>
      </c>
      <c r="J15" s="6">
        <v>3.3898305084745762E-3</v>
      </c>
    </row>
    <row r="16" spans="3:19" x14ac:dyDescent="0.25">
      <c r="F16" s="5">
        <v>108.03999999999999</v>
      </c>
      <c r="G16" s="7">
        <v>4.11522633744856E-3</v>
      </c>
      <c r="I16" s="5">
        <v>99.84</v>
      </c>
      <c r="J16" s="6">
        <v>3.7453183520599251E-3</v>
      </c>
    </row>
    <row r="17" spans="6:10" x14ac:dyDescent="0.25">
      <c r="F17" s="5">
        <v>119.44</v>
      </c>
      <c r="G17" s="7">
        <v>4.5454545454545452E-3</v>
      </c>
      <c r="I17" s="5">
        <v>109.78999999999999</v>
      </c>
      <c r="J17" s="6">
        <v>4.1841004184100415E-3</v>
      </c>
    </row>
    <row r="18" spans="6:10" x14ac:dyDescent="0.25">
      <c r="F18" s="5">
        <v>129.03</v>
      </c>
      <c r="G18" s="7">
        <v>4.9019607843137254E-3</v>
      </c>
      <c r="I18" s="5">
        <v>120.47999999999999</v>
      </c>
      <c r="J18" s="6">
        <v>4.5871559633027525E-3</v>
      </c>
    </row>
    <row r="19" spans="6:10" x14ac:dyDescent="0.25">
      <c r="F19" s="5">
        <v>138.58000000000001</v>
      </c>
      <c r="G19" s="7">
        <v>5.3475935828877002E-3</v>
      </c>
      <c r="I19" s="5">
        <v>128.76</v>
      </c>
      <c r="J19" s="6">
        <v>4.8543689320388345E-3</v>
      </c>
    </row>
    <row r="20" spans="6:10" x14ac:dyDescent="0.25">
      <c r="F20" s="5">
        <v>149.66999999999999</v>
      </c>
      <c r="G20" s="7">
        <v>5.8139534883720929E-3</v>
      </c>
      <c r="I20" s="5">
        <v>135.13</v>
      </c>
      <c r="J20" s="6">
        <v>5.1546391752577319E-3</v>
      </c>
    </row>
    <row r="21" spans="6:10" x14ac:dyDescent="0.25">
      <c r="F21" s="5">
        <v>162.69999999999999</v>
      </c>
      <c r="G21" s="7">
        <v>6.2500000000000003E-3</v>
      </c>
      <c r="I21" s="5">
        <v>143.71</v>
      </c>
      <c r="J21" s="6">
        <v>5.4644808743169399E-3</v>
      </c>
    </row>
    <row r="22" spans="6:10" x14ac:dyDescent="0.25">
      <c r="F22" s="5">
        <v>176.97</v>
      </c>
      <c r="G22" s="7">
        <v>7.0422535211267607E-3</v>
      </c>
      <c r="I22" s="5">
        <v>154.63</v>
      </c>
      <c r="J22" s="6">
        <v>5.9880239520958087E-3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B133"/>
  <sheetViews>
    <sheetView tabSelected="1" topLeftCell="A46" zoomScaleNormal="100" workbookViewId="0">
      <selection activeCell="AB99" sqref="AB99"/>
    </sheetView>
  </sheetViews>
  <sheetFormatPr defaultRowHeight="15" x14ac:dyDescent="0.25"/>
  <cols>
    <col min="7" max="7" width="9.7109375" bestFit="1" customWidth="1"/>
    <col min="14" max="14" width="12.140625" customWidth="1"/>
    <col min="16" max="16" width="9.7109375" bestFit="1" customWidth="1"/>
  </cols>
  <sheetData>
    <row r="3" spans="3:10" x14ac:dyDescent="0.25">
      <c r="D3" t="s">
        <v>1</v>
      </c>
    </row>
    <row r="4" spans="3:10" x14ac:dyDescent="0.25">
      <c r="G4" s="3">
        <v>42717</v>
      </c>
      <c r="I4" t="s">
        <v>15</v>
      </c>
    </row>
    <row r="6" spans="3:10" x14ac:dyDescent="0.25">
      <c r="D6" t="s">
        <v>12</v>
      </c>
    </row>
    <row r="9" spans="3:10" x14ac:dyDescent="0.25">
      <c r="C9" s="10" t="s">
        <v>2</v>
      </c>
      <c r="D9" t="s">
        <v>3</v>
      </c>
      <c r="J9" t="s">
        <v>4</v>
      </c>
    </row>
    <row r="10" spans="3:10" x14ac:dyDescent="0.25">
      <c r="C10" s="10"/>
      <c r="D10" t="s">
        <v>5</v>
      </c>
      <c r="E10" t="s">
        <v>6</v>
      </c>
      <c r="G10" t="s">
        <v>7</v>
      </c>
      <c r="H10" t="s">
        <v>8</v>
      </c>
    </row>
    <row r="11" spans="3:10" x14ac:dyDescent="0.25">
      <c r="D11" t="s">
        <v>9</v>
      </c>
      <c r="H11" t="s">
        <v>10</v>
      </c>
      <c r="J11" t="s">
        <v>11</v>
      </c>
    </row>
    <row r="12" spans="3:10" x14ac:dyDescent="0.25">
      <c r="C12" s="1"/>
      <c r="D12" s="1"/>
      <c r="E12" s="1"/>
      <c r="F12" s="1"/>
      <c r="G12" s="1"/>
      <c r="H12" s="1"/>
      <c r="I12" s="1"/>
    </row>
    <row r="13" spans="3:10" x14ac:dyDescent="0.25">
      <c r="C13" s="1"/>
      <c r="D13" s="1"/>
      <c r="E13" s="1"/>
      <c r="F13" s="1"/>
      <c r="G13" s="1"/>
      <c r="H13" s="1"/>
      <c r="I13" s="1"/>
    </row>
    <row r="14" spans="3:10" x14ac:dyDescent="0.25">
      <c r="C14" s="1"/>
      <c r="D14" s="1"/>
      <c r="E14" s="1"/>
      <c r="F14" s="1"/>
      <c r="G14" s="1"/>
      <c r="H14" s="1"/>
      <c r="I14" s="1"/>
    </row>
    <row r="15" spans="3:10" x14ac:dyDescent="0.25">
      <c r="C15" s="1">
        <v>0.47</v>
      </c>
      <c r="D15" s="1">
        <f t="shared" ref="D15:D45" si="0">C15+51.4</f>
        <v>51.87</v>
      </c>
      <c r="E15" s="1">
        <v>525</v>
      </c>
      <c r="F15" s="1">
        <v>529</v>
      </c>
      <c r="G15" s="2">
        <f>1/E15</f>
        <v>1.9047619047619048E-3</v>
      </c>
      <c r="H15" s="1">
        <v>4.01</v>
      </c>
      <c r="I15" s="1">
        <f t="shared" ref="I15:I45" si="1">H15*10</f>
        <v>40.099999999999994</v>
      </c>
    </row>
    <row r="16" spans="3:10" x14ac:dyDescent="0.25">
      <c r="C16" s="1">
        <v>5.85</v>
      </c>
      <c r="D16" s="1">
        <f t="shared" si="0"/>
        <v>57.25</v>
      </c>
      <c r="E16" s="1">
        <v>477</v>
      </c>
      <c r="F16" s="1">
        <v>478</v>
      </c>
      <c r="G16" s="2">
        <f t="shared" ref="G16:G45" si="2">1/E16</f>
        <v>2.0964360587002098E-3</v>
      </c>
      <c r="H16" s="1">
        <v>4.45</v>
      </c>
      <c r="I16" s="1">
        <f t="shared" si="1"/>
        <v>44.5</v>
      </c>
    </row>
    <row r="17" spans="3:9" x14ac:dyDescent="0.25">
      <c r="C17" s="1">
        <v>9.86</v>
      </c>
      <c r="D17" s="1">
        <f t="shared" si="0"/>
        <v>61.26</v>
      </c>
      <c r="E17" s="1">
        <v>446</v>
      </c>
      <c r="F17" s="1">
        <v>447</v>
      </c>
      <c r="G17" s="2">
        <f t="shared" si="2"/>
        <v>2.242152466367713E-3</v>
      </c>
      <c r="H17" s="1">
        <v>4.7699999999999996</v>
      </c>
      <c r="I17" s="1">
        <f t="shared" si="1"/>
        <v>47.699999999999996</v>
      </c>
    </row>
    <row r="18" spans="3:9" x14ac:dyDescent="0.25">
      <c r="C18" s="1">
        <v>13.3</v>
      </c>
      <c r="D18" s="1">
        <f t="shared" si="0"/>
        <v>64.7</v>
      </c>
      <c r="E18" s="1">
        <v>421</v>
      </c>
      <c r="F18" s="1"/>
      <c r="G18" s="2">
        <f t="shared" si="2"/>
        <v>2.3752969121140144E-3</v>
      </c>
      <c r="H18" s="1">
        <v>5.0599999999999996</v>
      </c>
      <c r="I18" s="1">
        <f t="shared" si="1"/>
        <v>50.599999999999994</v>
      </c>
    </row>
    <row r="19" spans="3:9" x14ac:dyDescent="0.25">
      <c r="C19" s="1">
        <v>17.989999999999998</v>
      </c>
      <c r="D19" s="1">
        <f t="shared" si="0"/>
        <v>69.39</v>
      </c>
      <c r="E19" s="1">
        <v>390</v>
      </c>
      <c r="F19" s="1"/>
      <c r="G19" s="2">
        <f t="shared" si="2"/>
        <v>2.5641025641025641E-3</v>
      </c>
      <c r="H19" s="1">
        <v>5.48</v>
      </c>
      <c r="I19" s="1">
        <f t="shared" si="1"/>
        <v>54.800000000000004</v>
      </c>
    </row>
    <row r="20" spans="3:9" x14ac:dyDescent="0.25">
      <c r="C20" s="1">
        <v>22.58</v>
      </c>
      <c r="D20" s="1">
        <f t="shared" si="0"/>
        <v>73.97999999999999</v>
      </c>
      <c r="E20" s="1">
        <v>363</v>
      </c>
      <c r="F20" s="1">
        <v>364</v>
      </c>
      <c r="G20" s="2">
        <f t="shared" si="2"/>
        <v>2.7548209366391185E-3</v>
      </c>
      <c r="H20" s="1">
        <v>5.9</v>
      </c>
      <c r="I20" s="1">
        <f t="shared" si="1"/>
        <v>59</v>
      </c>
    </row>
    <row r="21" spans="3:9" x14ac:dyDescent="0.25">
      <c r="C21" s="1">
        <v>26.17</v>
      </c>
      <c r="D21" s="1">
        <f t="shared" si="0"/>
        <v>77.569999999999993</v>
      </c>
      <c r="E21" s="1">
        <v>348</v>
      </c>
      <c r="F21" s="1">
        <v>347</v>
      </c>
      <c r="G21" s="2">
        <f t="shared" si="2"/>
        <v>2.8735632183908046E-3</v>
      </c>
      <c r="H21" s="1">
        <v>6.16</v>
      </c>
      <c r="I21" s="1">
        <f t="shared" si="1"/>
        <v>61.6</v>
      </c>
    </row>
    <row r="22" spans="3:9" x14ac:dyDescent="0.25">
      <c r="C22" s="1">
        <v>30.75</v>
      </c>
      <c r="D22" s="1">
        <f t="shared" si="0"/>
        <v>82.15</v>
      </c>
      <c r="E22" s="1">
        <v>327</v>
      </c>
      <c r="F22" s="1"/>
      <c r="G22" s="2">
        <f t="shared" si="2"/>
        <v>3.0581039755351682E-3</v>
      </c>
      <c r="H22" s="1">
        <v>6.57</v>
      </c>
      <c r="I22" s="1">
        <f t="shared" si="1"/>
        <v>65.7</v>
      </c>
    </row>
    <row r="23" spans="3:9" x14ac:dyDescent="0.25">
      <c r="C23" s="1">
        <v>39.64</v>
      </c>
      <c r="D23" s="1">
        <f t="shared" si="0"/>
        <v>91.039999999999992</v>
      </c>
      <c r="E23" s="1">
        <v>292</v>
      </c>
      <c r="F23" s="1"/>
      <c r="G23" s="2">
        <f t="shared" si="2"/>
        <v>3.4246575342465752E-3</v>
      </c>
      <c r="H23" s="1">
        <v>7.39</v>
      </c>
      <c r="I23" s="1">
        <f t="shared" si="1"/>
        <v>73.899999999999991</v>
      </c>
    </row>
    <row r="24" spans="3:9" x14ac:dyDescent="0.25">
      <c r="C24" s="1">
        <v>47.59</v>
      </c>
      <c r="D24" s="1">
        <f t="shared" si="0"/>
        <v>98.990000000000009</v>
      </c>
      <c r="E24" s="1">
        <v>267</v>
      </c>
      <c r="F24" s="1"/>
      <c r="G24" s="2">
        <f t="shared" si="2"/>
        <v>3.7453183520599251E-3</v>
      </c>
      <c r="H24" s="1">
        <v>8.11</v>
      </c>
      <c r="I24" s="1">
        <f t="shared" si="1"/>
        <v>81.099999999999994</v>
      </c>
    </row>
    <row r="25" spans="3:9" x14ac:dyDescent="0.25">
      <c r="C25" s="1">
        <v>54.29</v>
      </c>
      <c r="D25" s="1">
        <f t="shared" si="0"/>
        <v>105.69</v>
      </c>
      <c r="E25" s="1">
        <v>252</v>
      </c>
      <c r="F25" s="1">
        <v>251</v>
      </c>
      <c r="G25" s="2">
        <f t="shared" si="2"/>
        <v>3.968253968253968E-3</v>
      </c>
      <c r="H25" s="1">
        <v>8.81</v>
      </c>
      <c r="I25" s="1">
        <f t="shared" si="1"/>
        <v>88.100000000000009</v>
      </c>
    </row>
    <row r="26" spans="3:9" x14ac:dyDescent="0.25">
      <c r="C26" s="1">
        <v>59.71</v>
      </c>
      <c r="D26" s="1">
        <f t="shared" si="0"/>
        <v>111.11</v>
      </c>
      <c r="E26" s="1">
        <v>236</v>
      </c>
      <c r="F26" s="1"/>
      <c r="G26" s="2">
        <f t="shared" si="2"/>
        <v>4.2372881355932203E-3</v>
      </c>
      <c r="H26" s="1">
        <v>9.23</v>
      </c>
      <c r="I26" s="1">
        <f t="shared" si="1"/>
        <v>92.300000000000011</v>
      </c>
    </row>
    <row r="27" spans="3:9" x14ac:dyDescent="0.25">
      <c r="C27" s="1">
        <v>65.260000000000005</v>
      </c>
      <c r="D27" s="1">
        <f t="shared" si="0"/>
        <v>116.66</v>
      </c>
      <c r="E27" s="1">
        <v>224</v>
      </c>
      <c r="F27" s="1"/>
      <c r="G27" s="2">
        <f t="shared" si="2"/>
        <v>4.464285714285714E-3</v>
      </c>
      <c r="H27" s="1">
        <v>9.75</v>
      </c>
      <c r="I27" s="1">
        <f t="shared" si="1"/>
        <v>97.5</v>
      </c>
    </row>
    <row r="28" spans="3:9" x14ac:dyDescent="0.25">
      <c r="C28" s="1">
        <v>70.709999999999994</v>
      </c>
      <c r="D28" s="1">
        <f t="shared" si="0"/>
        <v>122.10999999999999</v>
      </c>
      <c r="E28" s="1">
        <v>216</v>
      </c>
      <c r="F28" s="1"/>
      <c r="G28" s="2">
        <f t="shared" si="2"/>
        <v>4.6296296296296294E-3</v>
      </c>
      <c r="H28" s="1">
        <v>10.130000000000001</v>
      </c>
      <c r="I28" s="1">
        <f t="shared" si="1"/>
        <v>101.30000000000001</v>
      </c>
    </row>
    <row r="29" spans="3:9" x14ac:dyDescent="0.25">
      <c r="C29" s="1">
        <v>77.83</v>
      </c>
      <c r="D29" s="1">
        <f t="shared" si="0"/>
        <v>129.22999999999999</v>
      </c>
      <c r="E29" s="1">
        <v>204</v>
      </c>
      <c r="F29" s="1"/>
      <c r="G29" s="2">
        <f t="shared" si="2"/>
        <v>4.9019607843137254E-3</v>
      </c>
      <c r="H29" s="1">
        <v>10.76</v>
      </c>
      <c r="I29" s="1">
        <f t="shared" si="1"/>
        <v>107.6</v>
      </c>
    </row>
    <row r="30" spans="3:9" x14ac:dyDescent="0.25">
      <c r="C30" s="1">
        <v>85.46</v>
      </c>
      <c r="D30" s="1">
        <f t="shared" si="0"/>
        <v>136.85999999999999</v>
      </c>
      <c r="E30" s="1">
        <v>192</v>
      </c>
      <c r="F30" s="1"/>
      <c r="G30" s="2">
        <f t="shared" si="2"/>
        <v>5.208333333333333E-3</v>
      </c>
      <c r="H30" s="1">
        <v>11.47</v>
      </c>
      <c r="I30" s="1">
        <f t="shared" si="1"/>
        <v>114.7</v>
      </c>
    </row>
    <row r="31" spans="3:9" x14ac:dyDescent="0.25">
      <c r="C31" s="1">
        <v>92.73</v>
      </c>
      <c r="D31" s="1">
        <f t="shared" si="0"/>
        <v>144.13</v>
      </c>
      <c r="E31" s="1">
        <v>184</v>
      </c>
      <c r="F31" s="1"/>
      <c r="G31" s="2">
        <f t="shared" si="2"/>
        <v>5.434782608695652E-3</v>
      </c>
      <c r="H31" s="1">
        <v>12</v>
      </c>
      <c r="I31" s="1">
        <f t="shared" si="1"/>
        <v>120</v>
      </c>
    </row>
    <row r="32" spans="3:9" x14ac:dyDescent="0.25">
      <c r="C32" s="1">
        <v>100.25</v>
      </c>
      <c r="D32" s="1">
        <f t="shared" si="0"/>
        <v>151.65</v>
      </c>
      <c r="E32" s="1">
        <v>172</v>
      </c>
      <c r="F32" s="1"/>
      <c r="G32" s="2">
        <f t="shared" si="2"/>
        <v>5.8139534883720929E-3</v>
      </c>
      <c r="H32" s="1">
        <v>12.89</v>
      </c>
      <c r="I32" s="1">
        <f t="shared" si="1"/>
        <v>128.9</v>
      </c>
    </row>
    <row r="33" spans="3:10" x14ac:dyDescent="0.25">
      <c r="C33" s="1">
        <v>105.56</v>
      </c>
      <c r="D33" s="1">
        <f t="shared" si="0"/>
        <v>156.96</v>
      </c>
      <c r="E33" s="1">
        <v>164</v>
      </c>
      <c r="F33" s="1">
        <v>166</v>
      </c>
      <c r="G33" s="2">
        <f t="shared" si="2"/>
        <v>6.0975609756097563E-3</v>
      </c>
      <c r="H33" s="1">
        <v>13.57</v>
      </c>
      <c r="I33" s="1">
        <f t="shared" si="1"/>
        <v>135.69999999999999</v>
      </c>
    </row>
    <row r="34" spans="3:10" x14ac:dyDescent="0.25">
      <c r="C34" s="1">
        <v>114.98</v>
      </c>
      <c r="D34" s="1">
        <f t="shared" si="0"/>
        <v>166.38</v>
      </c>
      <c r="E34" s="1">
        <v>156</v>
      </c>
      <c r="F34" s="1">
        <v>161</v>
      </c>
      <c r="G34" s="2">
        <f t="shared" si="2"/>
        <v>6.41025641025641E-3</v>
      </c>
      <c r="H34" s="1">
        <v>14.32</v>
      </c>
      <c r="I34" s="1">
        <f t="shared" si="1"/>
        <v>143.19999999999999</v>
      </c>
      <c r="J34" t="s">
        <v>13</v>
      </c>
    </row>
    <row r="35" spans="3:10" x14ac:dyDescent="0.25">
      <c r="C35" s="1">
        <v>125.43</v>
      </c>
      <c r="D35" s="1">
        <f t="shared" si="0"/>
        <v>176.83</v>
      </c>
      <c r="E35" s="1">
        <v>142</v>
      </c>
      <c r="F35" s="1">
        <v>143</v>
      </c>
      <c r="G35" s="2">
        <f t="shared" si="2"/>
        <v>7.0422535211267607E-3</v>
      </c>
      <c r="H35" s="1">
        <v>15.85</v>
      </c>
      <c r="I35" s="1">
        <f t="shared" si="1"/>
        <v>158.5</v>
      </c>
    </row>
    <row r="36" spans="3:10" x14ac:dyDescent="0.25">
      <c r="C36" s="1">
        <v>133.53</v>
      </c>
      <c r="D36" s="1">
        <f t="shared" si="0"/>
        <v>184.93</v>
      </c>
      <c r="E36" s="1">
        <v>134</v>
      </c>
      <c r="F36" s="1">
        <v>136</v>
      </c>
      <c r="G36" s="2">
        <f t="shared" si="2"/>
        <v>7.462686567164179E-3</v>
      </c>
      <c r="H36" s="1">
        <v>16.88</v>
      </c>
      <c r="I36" s="1">
        <f t="shared" si="1"/>
        <v>168.79999999999998</v>
      </c>
    </row>
    <row r="37" spans="3:10" x14ac:dyDescent="0.25">
      <c r="C37" s="1">
        <v>143.06</v>
      </c>
      <c r="D37" s="1">
        <f t="shared" si="0"/>
        <v>194.46</v>
      </c>
      <c r="E37" s="1">
        <v>126</v>
      </c>
      <c r="F37" s="1">
        <v>127</v>
      </c>
      <c r="G37" s="2">
        <f t="shared" si="2"/>
        <v>7.9365079365079361E-3</v>
      </c>
      <c r="H37" s="1">
        <v>18.05</v>
      </c>
      <c r="I37" s="1">
        <f t="shared" si="1"/>
        <v>180.5</v>
      </c>
    </row>
    <row r="38" spans="3:10" x14ac:dyDescent="0.25">
      <c r="C38" s="1">
        <v>151.53</v>
      </c>
      <c r="D38" s="1">
        <f t="shared" si="0"/>
        <v>202.93</v>
      </c>
      <c r="E38" s="1">
        <v>122</v>
      </c>
      <c r="F38" s="1">
        <v>124</v>
      </c>
      <c r="G38" s="2">
        <f t="shared" si="2"/>
        <v>8.1967213114754103E-3</v>
      </c>
      <c r="H38" s="1">
        <v>18.7</v>
      </c>
      <c r="I38" s="1">
        <f t="shared" si="1"/>
        <v>187</v>
      </c>
    </row>
    <row r="39" spans="3:10" x14ac:dyDescent="0.25">
      <c r="C39" s="1">
        <v>161.54</v>
      </c>
      <c r="D39" s="1">
        <f t="shared" si="0"/>
        <v>212.94</v>
      </c>
      <c r="E39" s="1">
        <v>114</v>
      </c>
      <c r="F39" s="1">
        <v>115</v>
      </c>
      <c r="G39" s="2">
        <f t="shared" si="2"/>
        <v>8.771929824561403E-3</v>
      </c>
      <c r="H39" s="1">
        <v>20.16</v>
      </c>
      <c r="I39" s="1">
        <f t="shared" si="1"/>
        <v>201.6</v>
      </c>
    </row>
    <row r="40" spans="3:10" x14ac:dyDescent="0.25">
      <c r="C40" s="1">
        <v>169.75</v>
      </c>
      <c r="D40" s="1">
        <f t="shared" si="0"/>
        <v>221.15</v>
      </c>
      <c r="E40" s="1">
        <v>113</v>
      </c>
      <c r="F40" s="1">
        <v>110</v>
      </c>
      <c r="G40" s="2">
        <f t="shared" si="2"/>
        <v>8.8495575221238937E-3</v>
      </c>
      <c r="H40" s="1">
        <v>21.18</v>
      </c>
      <c r="I40" s="1">
        <f t="shared" si="1"/>
        <v>211.8</v>
      </c>
    </row>
    <row r="41" spans="3:10" x14ac:dyDescent="0.25">
      <c r="C41" s="1">
        <v>180.9</v>
      </c>
      <c r="D41" s="1">
        <f t="shared" si="0"/>
        <v>232.3</v>
      </c>
      <c r="E41" s="1">
        <v>102</v>
      </c>
      <c r="F41" s="1">
        <v>105</v>
      </c>
      <c r="G41" s="2">
        <f t="shared" si="2"/>
        <v>9.8039215686274508E-3</v>
      </c>
      <c r="H41" s="1">
        <v>22.81</v>
      </c>
      <c r="I41" s="1">
        <f t="shared" si="1"/>
        <v>228.1</v>
      </c>
    </row>
    <row r="42" spans="3:10" x14ac:dyDescent="0.25">
      <c r="C42" s="1">
        <v>194.09</v>
      </c>
      <c r="D42" s="1">
        <f t="shared" si="0"/>
        <v>245.49</v>
      </c>
      <c r="E42" s="1">
        <v>94</v>
      </c>
      <c r="F42" s="1">
        <v>99</v>
      </c>
      <c r="G42" s="2">
        <f t="shared" si="2"/>
        <v>1.0638297872340425E-2</v>
      </c>
      <c r="H42" s="1">
        <v>25.01</v>
      </c>
      <c r="I42" s="1">
        <f t="shared" si="1"/>
        <v>250.10000000000002</v>
      </c>
    </row>
    <row r="43" spans="3:10" x14ac:dyDescent="0.25">
      <c r="C43" s="1">
        <v>205.56</v>
      </c>
      <c r="D43" s="1">
        <f t="shared" si="0"/>
        <v>256.95999999999998</v>
      </c>
      <c r="E43" s="1">
        <v>93</v>
      </c>
      <c r="F43" s="1">
        <v>94</v>
      </c>
      <c r="G43" s="2">
        <f t="shared" si="2"/>
        <v>1.0752688172043012E-2</v>
      </c>
      <c r="H43" s="1">
        <v>25.32</v>
      </c>
      <c r="I43" s="1">
        <f t="shared" si="1"/>
        <v>253.2</v>
      </c>
    </row>
    <row r="44" spans="3:10" x14ac:dyDescent="0.25">
      <c r="C44" s="1">
        <v>217.75</v>
      </c>
      <c r="D44" s="1">
        <f t="shared" si="0"/>
        <v>269.14999999999998</v>
      </c>
      <c r="E44" s="1">
        <v>86</v>
      </c>
      <c r="F44" s="1">
        <v>89</v>
      </c>
      <c r="G44" s="2">
        <f t="shared" si="2"/>
        <v>1.1627906976744186E-2</v>
      </c>
      <c r="H44" s="1">
        <v>27.68</v>
      </c>
      <c r="I44" s="1">
        <f t="shared" si="1"/>
        <v>276.8</v>
      </c>
    </row>
    <row r="45" spans="3:10" x14ac:dyDescent="0.25">
      <c r="C45" s="1">
        <v>228.11</v>
      </c>
      <c r="D45" s="1">
        <f t="shared" si="0"/>
        <v>279.51</v>
      </c>
      <c r="E45" s="1">
        <v>81</v>
      </c>
      <c r="F45" s="1"/>
      <c r="G45" s="2">
        <f t="shared" si="2"/>
        <v>1.2345679012345678E-2</v>
      </c>
      <c r="H45" s="1">
        <v>29.66</v>
      </c>
      <c r="I45" s="1">
        <f t="shared" si="1"/>
        <v>296.60000000000002</v>
      </c>
      <c r="J45" t="s">
        <v>14</v>
      </c>
    </row>
    <row r="46" spans="3:10" x14ac:dyDescent="0.25">
      <c r="C46" s="1"/>
      <c r="D46" s="1"/>
      <c r="E46" s="1"/>
      <c r="F46" s="1"/>
      <c r="G46" s="1"/>
      <c r="H46" s="1"/>
      <c r="I46" s="1"/>
    </row>
    <row r="78" spans="3:10" x14ac:dyDescent="0.25">
      <c r="C78" s="10" t="s">
        <v>2</v>
      </c>
      <c r="D78" t="s">
        <v>3</v>
      </c>
      <c r="J78" t="s">
        <v>4</v>
      </c>
    </row>
    <row r="79" spans="3:10" x14ac:dyDescent="0.25">
      <c r="C79" s="10"/>
      <c r="D79" t="s">
        <v>5</v>
      </c>
      <c r="E79" t="s">
        <v>6</v>
      </c>
      <c r="G79" t="s">
        <v>7</v>
      </c>
      <c r="H79" t="s">
        <v>8</v>
      </c>
    </row>
    <row r="80" spans="3:10" x14ac:dyDescent="0.25">
      <c r="C80" t="s">
        <v>9</v>
      </c>
      <c r="D80" t="s">
        <v>9</v>
      </c>
      <c r="H80" t="s">
        <v>10</v>
      </c>
      <c r="I80" t="s">
        <v>9</v>
      </c>
      <c r="J80" t="s">
        <v>11</v>
      </c>
    </row>
    <row r="81" spans="3:28" x14ac:dyDescent="0.25">
      <c r="C81" s="1"/>
      <c r="D81" s="1"/>
      <c r="E81" s="1"/>
      <c r="F81" s="1"/>
      <c r="G81" s="1"/>
      <c r="H81" s="1"/>
      <c r="I81" s="1"/>
    </row>
    <row r="83" spans="3:28" x14ac:dyDescent="0.25">
      <c r="C83" s="1">
        <v>1.21</v>
      </c>
      <c r="D83" s="1">
        <f>C83+51.4</f>
        <v>52.61</v>
      </c>
      <c r="E83" s="1">
        <v>518</v>
      </c>
      <c r="F83" s="1">
        <v>517</v>
      </c>
      <c r="G83" s="4">
        <f>1/E83</f>
        <v>1.9305019305019305E-3</v>
      </c>
      <c r="H83" s="1">
        <v>4.09</v>
      </c>
      <c r="I83" s="1">
        <f>H83*10</f>
        <v>40.9</v>
      </c>
    </row>
    <row r="84" spans="3:28" x14ac:dyDescent="0.25">
      <c r="C84" s="1">
        <v>7.66</v>
      </c>
      <c r="D84" s="1">
        <f t="shared" ref="D84:D105" si="3">C84+51.4</f>
        <v>59.06</v>
      </c>
      <c r="E84" s="1">
        <v>462</v>
      </c>
      <c r="F84" s="1"/>
      <c r="G84" s="4">
        <f t="shared" ref="G84:G104" si="4">1/E84</f>
        <v>2.1645021645021645E-3</v>
      </c>
      <c r="H84" s="1">
        <v>4.5999999999999996</v>
      </c>
      <c r="I84" s="1">
        <f t="shared" ref="I84:I104" si="5">H84*10</f>
        <v>46</v>
      </c>
      <c r="M84" t="s">
        <v>28</v>
      </c>
    </row>
    <row r="85" spans="3:28" x14ac:dyDescent="0.25">
      <c r="C85" s="1">
        <v>13.45</v>
      </c>
      <c r="D85" s="1">
        <f t="shared" si="3"/>
        <v>64.849999999999994</v>
      </c>
      <c r="E85" s="1">
        <v>420</v>
      </c>
      <c r="F85" s="1">
        <v>421</v>
      </c>
      <c r="G85" s="4">
        <f t="shared" si="4"/>
        <v>2.3809523809523812E-3</v>
      </c>
      <c r="H85" s="1">
        <v>5.08</v>
      </c>
      <c r="I85" s="1">
        <f t="shared" si="5"/>
        <v>50.8</v>
      </c>
    </row>
    <row r="86" spans="3:28" x14ac:dyDescent="0.25">
      <c r="C86" s="1">
        <v>17.23</v>
      </c>
      <c r="D86" s="1">
        <f t="shared" si="3"/>
        <v>68.63</v>
      </c>
      <c r="E86" s="1">
        <v>393</v>
      </c>
      <c r="F86" s="1"/>
      <c r="G86" s="4">
        <f t="shared" si="4"/>
        <v>2.5445292620865142E-3</v>
      </c>
      <c r="H86" s="1">
        <v>5.43</v>
      </c>
      <c r="I86" s="1">
        <f t="shared" si="5"/>
        <v>54.3</v>
      </c>
      <c r="M86" t="s">
        <v>1</v>
      </c>
    </row>
    <row r="87" spans="3:28" x14ac:dyDescent="0.25">
      <c r="C87" s="1">
        <v>23.42</v>
      </c>
      <c r="D87" s="1">
        <f t="shared" si="3"/>
        <v>74.819999999999993</v>
      </c>
      <c r="E87" s="1">
        <v>359</v>
      </c>
      <c r="F87" s="1"/>
      <c r="G87" s="4">
        <f t="shared" si="4"/>
        <v>2.7855153203342618E-3</v>
      </c>
      <c r="H87" s="1">
        <v>5.97</v>
      </c>
      <c r="I87" s="1">
        <f t="shared" si="5"/>
        <v>59.699999999999996</v>
      </c>
      <c r="P87" s="3">
        <v>42721</v>
      </c>
      <c r="R87" t="s">
        <v>15</v>
      </c>
    </row>
    <row r="88" spans="3:28" x14ac:dyDescent="0.25">
      <c r="C88" s="1">
        <v>31.83</v>
      </c>
      <c r="D88" s="1">
        <f t="shared" si="3"/>
        <v>83.22999999999999</v>
      </c>
      <c r="E88" s="1">
        <v>319</v>
      </c>
      <c r="F88" s="1"/>
      <c r="G88" s="4">
        <f t="shared" si="4"/>
        <v>3.134796238244514E-3</v>
      </c>
      <c r="H88" s="1">
        <v>6.74</v>
      </c>
      <c r="I88" s="1">
        <f t="shared" si="5"/>
        <v>67.400000000000006</v>
      </c>
    </row>
    <row r="89" spans="3:28" x14ac:dyDescent="0.25">
      <c r="C89" s="1">
        <v>41.73</v>
      </c>
      <c r="D89" s="1">
        <f t="shared" si="3"/>
        <v>93.13</v>
      </c>
      <c r="E89" s="1">
        <v>284</v>
      </c>
      <c r="F89" s="1"/>
      <c r="G89" s="4">
        <f t="shared" si="4"/>
        <v>3.5211267605633804E-3</v>
      </c>
      <c r="H89" s="1">
        <v>7.6</v>
      </c>
      <c r="I89" s="1">
        <f t="shared" si="5"/>
        <v>76</v>
      </c>
      <c r="M89" t="s">
        <v>12</v>
      </c>
    </row>
    <row r="90" spans="3:28" x14ac:dyDescent="0.25">
      <c r="C90" s="1">
        <v>47.88</v>
      </c>
      <c r="D90" s="1">
        <f t="shared" si="3"/>
        <v>99.28</v>
      </c>
      <c r="E90" s="1">
        <v>267</v>
      </c>
      <c r="F90" s="1"/>
      <c r="G90" s="4">
        <f t="shared" si="4"/>
        <v>3.7453183520599251E-3</v>
      </c>
      <c r="H90" s="1">
        <v>8.11</v>
      </c>
      <c r="I90" s="1">
        <f t="shared" si="5"/>
        <v>81.099999999999994</v>
      </c>
      <c r="M90" t="s">
        <v>29</v>
      </c>
    </row>
    <row r="91" spans="3:28" x14ac:dyDescent="0.25">
      <c r="C91" s="1">
        <v>56.64</v>
      </c>
      <c r="D91" s="1">
        <f t="shared" si="3"/>
        <v>108.03999999999999</v>
      </c>
      <c r="E91" s="1">
        <v>243</v>
      </c>
      <c r="F91" s="1"/>
      <c r="G91" s="4">
        <f t="shared" si="4"/>
        <v>4.11522633744856E-3</v>
      </c>
      <c r="H91" s="1">
        <v>8.9499999999999993</v>
      </c>
      <c r="I91" s="1">
        <f t="shared" si="5"/>
        <v>89.5</v>
      </c>
    </row>
    <row r="92" spans="3:28" ht="15" customHeight="1" x14ac:dyDescent="0.25">
      <c r="C92" s="1">
        <v>68.040000000000006</v>
      </c>
      <c r="D92" s="1">
        <f t="shared" si="3"/>
        <v>119.44</v>
      </c>
      <c r="E92" s="1">
        <v>220</v>
      </c>
      <c r="F92" s="1"/>
      <c r="G92" s="4">
        <f t="shared" si="4"/>
        <v>4.5454545454545452E-3</v>
      </c>
      <c r="H92" s="1">
        <v>9.93</v>
      </c>
      <c r="I92" s="1">
        <f t="shared" si="5"/>
        <v>99.3</v>
      </c>
      <c r="L92" s="10"/>
      <c r="M92" t="s">
        <v>3</v>
      </c>
      <c r="S92" t="s">
        <v>4</v>
      </c>
    </row>
    <row r="93" spans="3:28" x14ac:dyDescent="0.25">
      <c r="C93" s="1">
        <v>77.63</v>
      </c>
      <c r="D93" s="1">
        <f t="shared" si="3"/>
        <v>129.03</v>
      </c>
      <c r="E93" s="1">
        <v>204</v>
      </c>
      <c r="F93" s="1"/>
      <c r="G93" s="4">
        <f t="shared" si="4"/>
        <v>4.9019607843137254E-3</v>
      </c>
      <c r="H93" s="1">
        <v>10.76</v>
      </c>
      <c r="I93" s="1">
        <f t="shared" si="5"/>
        <v>107.6</v>
      </c>
      <c r="L93" s="10"/>
      <c r="M93" t="s">
        <v>5</v>
      </c>
      <c r="N93" t="s">
        <v>6</v>
      </c>
      <c r="P93" t="s">
        <v>7</v>
      </c>
      <c r="Q93" t="s">
        <v>8</v>
      </c>
    </row>
    <row r="94" spans="3:28" x14ac:dyDescent="0.25">
      <c r="C94" s="1">
        <v>87.18</v>
      </c>
      <c r="D94" s="1">
        <f t="shared" si="3"/>
        <v>138.58000000000001</v>
      </c>
      <c r="E94" s="1">
        <v>187</v>
      </c>
      <c r="F94" s="1"/>
      <c r="G94" s="4">
        <f t="shared" si="4"/>
        <v>5.3475935828877002E-3</v>
      </c>
      <c r="H94" s="1">
        <v>11.8</v>
      </c>
      <c r="I94" s="1">
        <f t="shared" si="5"/>
        <v>118</v>
      </c>
      <c r="M94" t="s">
        <v>9</v>
      </c>
      <c r="O94" t="s">
        <v>31</v>
      </c>
      <c r="Q94" t="s">
        <v>10</v>
      </c>
      <c r="S94" t="s">
        <v>11</v>
      </c>
    </row>
    <row r="95" spans="3:28" ht="17.25" x14ac:dyDescent="0.25">
      <c r="C95" s="1">
        <v>98.27</v>
      </c>
      <c r="D95" s="1">
        <f t="shared" si="3"/>
        <v>149.66999999999999</v>
      </c>
      <c r="E95" s="1">
        <v>172</v>
      </c>
      <c r="F95" s="1"/>
      <c r="G95" s="4">
        <f t="shared" si="4"/>
        <v>5.8139534883720929E-3</v>
      </c>
      <c r="H95" s="1">
        <v>12.89</v>
      </c>
      <c r="I95" s="1">
        <f t="shared" si="5"/>
        <v>128.9</v>
      </c>
      <c r="L95" s="1"/>
      <c r="M95" s="1" t="s">
        <v>30</v>
      </c>
      <c r="N95" s="1"/>
      <c r="O95" s="1" t="s">
        <v>32</v>
      </c>
      <c r="P95" s="1"/>
      <c r="Q95" s="1"/>
      <c r="R95" s="1"/>
      <c r="Y95" s="11" t="s">
        <v>52</v>
      </c>
      <c r="AB95" s="11" t="s">
        <v>54</v>
      </c>
    </row>
    <row r="96" spans="3:28" x14ac:dyDescent="0.25">
      <c r="C96" s="1">
        <v>111.3</v>
      </c>
      <c r="D96" s="1">
        <f t="shared" si="3"/>
        <v>162.69999999999999</v>
      </c>
      <c r="E96" s="1">
        <v>160</v>
      </c>
      <c r="F96" s="1"/>
      <c r="G96" s="4">
        <f t="shared" si="4"/>
        <v>6.2500000000000003E-3</v>
      </c>
      <c r="H96" s="1">
        <v>13.93</v>
      </c>
      <c r="I96" s="1">
        <f t="shared" si="5"/>
        <v>139.30000000000001</v>
      </c>
      <c r="L96" s="1"/>
      <c r="M96" s="1"/>
      <c r="N96" s="1"/>
      <c r="O96" s="1"/>
      <c r="P96" s="1"/>
      <c r="Q96" s="1"/>
      <c r="R96" s="1"/>
      <c r="Y96" s="11" t="s">
        <v>53</v>
      </c>
      <c r="AB96" s="11" t="s">
        <v>55</v>
      </c>
    </row>
    <row r="97" spans="3:19" x14ac:dyDescent="0.25">
      <c r="C97" s="1">
        <v>125.57</v>
      </c>
      <c r="D97" s="1">
        <f t="shared" si="3"/>
        <v>176.97</v>
      </c>
      <c r="E97" s="1">
        <v>142</v>
      </c>
      <c r="F97" s="1"/>
      <c r="G97" s="4">
        <f t="shared" si="4"/>
        <v>7.0422535211267607E-3</v>
      </c>
      <c r="H97" s="1">
        <v>15.85</v>
      </c>
      <c r="I97" s="1">
        <f t="shared" si="5"/>
        <v>158.5</v>
      </c>
      <c r="L97" s="1"/>
      <c r="M97" s="1"/>
      <c r="N97" s="1"/>
      <c r="O97" s="1"/>
      <c r="P97" s="1"/>
      <c r="Q97" s="1"/>
      <c r="R97" s="1"/>
    </row>
    <row r="98" spans="3:19" x14ac:dyDescent="0.25">
      <c r="C98" s="1">
        <v>136.76</v>
      </c>
      <c r="D98" s="1">
        <f t="shared" si="3"/>
        <v>188.16</v>
      </c>
      <c r="E98" s="1">
        <v>130</v>
      </c>
      <c r="F98" s="1"/>
      <c r="G98" s="4">
        <f t="shared" si="4"/>
        <v>7.6923076923076927E-3</v>
      </c>
      <c r="H98" s="1">
        <v>17.45</v>
      </c>
      <c r="I98" s="1">
        <f t="shared" si="5"/>
        <v>174.5</v>
      </c>
      <c r="L98" s="1"/>
      <c r="M98" s="1">
        <v>49.5</v>
      </c>
      <c r="N98" s="1" t="s">
        <v>33</v>
      </c>
      <c r="O98" s="1">
        <v>3.06</v>
      </c>
      <c r="P98" s="2" t="e">
        <f>1/N98</f>
        <v>#VALUE!</v>
      </c>
      <c r="Q98" s="1">
        <v>4.01</v>
      </c>
      <c r="R98" s="1">
        <f t="shared" ref="R98:R132" si="6">Q98*10</f>
        <v>40.099999999999994</v>
      </c>
    </row>
    <row r="99" spans="3:19" x14ac:dyDescent="0.25">
      <c r="C99" s="1">
        <v>149.52000000000001</v>
      </c>
      <c r="D99" s="1">
        <f t="shared" si="3"/>
        <v>200.92000000000002</v>
      </c>
      <c r="E99" s="1">
        <v>122</v>
      </c>
      <c r="F99" s="1"/>
      <c r="G99" s="4">
        <f t="shared" si="4"/>
        <v>8.1967213114754103E-3</v>
      </c>
      <c r="H99" s="1">
        <v>18.7</v>
      </c>
      <c r="I99" s="1">
        <f t="shared" si="5"/>
        <v>187</v>
      </c>
      <c r="M99">
        <v>58</v>
      </c>
      <c r="N99" t="s">
        <v>34</v>
      </c>
      <c r="O99">
        <v>2.56</v>
      </c>
      <c r="P99" s="2" t="e">
        <f t="shared" ref="P99:P132" si="7">1/N99</f>
        <v>#VALUE!</v>
      </c>
      <c r="R99" s="1">
        <f t="shared" si="6"/>
        <v>0</v>
      </c>
    </row>
    <row r="100" spans="3:19" x14ac:dyDescent="0.25">
      <c r="C100" s="1">
        <v>162.75</v>
      </c>
      <c r="D100" s="1">
        <f t="shared" si="3"/>
        <v>214.15</v>
      </c>
      <c r="E100" s="1">
        <v>114</v>
      </c>
      <c r="F100" s="1"/>
      <c r="G100" s="4">
        <f t="shared" si="4"/>
        <v>8.771929824561403E-3</v>
      </c>
      <c r="H100" s="1">
        <v>20.16</v>
      </c>
      <c r="I100" s="1">
        <f t="shared" si="5"/>
        <v>201.6</v>
      </c>
      <c r="M100">
        <v>65.5</v>
      </c>
      <c r="N100">
        <v>456</v>
      </c>
      <c r="O100">
        <v>2.23</v>
      </c>
      <c r="P100" s="2">
        <f t="shared" si="7"/>
        <v>2.1929824561403508E-3</v>
      </c>
      <c r="Q100">
        <v>4.67</v>
      </c>
      <c r="R100" s="1">
        <f t="shared" si="6"/>
        <v>46.7</v>
      </c>
    </row>
    <row r="101" spans="3:19" x14ac:dyDescent="0.25">
      <c r="C101" s="1">
        <v>175.1</v>
      </c>
      <c r="D101" s="1">
        <f t="shared" si="3"/>
        <v>226.5</v>
      </c>
      <c r="E101" s="1">
        <v>106</v>
      </c>
      <c r="F101" s="1"/>
      <c r="G101" s="4">
        <f t="shared" si="4"/>
        <v>9.433962264150943E-3</v>
      </c>
      <c r="H101" s="1">
        <v>21.85</v>
      </c>
      <c r="I101" s="1">
        <f t="shared" si="5"/>
        <v>218.5</v>
      </c>
      <c r="M101" s="1">
        <v>73</v>
      </c>
      <c r="N101">
        <v>408</v>
      </c>
      <c r="O101" t="s">
        <v>35</v>
      </c>
      <c r="P101" s="2">
        <f t="shared" si="7"/>
        <v>2.4509803921568627E-3</v>
      </c>
      <c r="Q101">
        <v>5.23</v>
      </c>
      <c r="R101" s="1">
        <f t="shared" si="6"/>
        <v>52.300000000000004</v>
      </c>
    </row>
    <row r="102" spans="3:19" x14ac:dyDescent="0.25">
      <c r="C102" s="1">
        <v>187.42</v>
      </c>
      <c r="D102" s="1">
        <f t="shared" si="3"/>
        <v>238.82</v>
      </c>
      <c r="E102" s="1">
        <v>98</v>
      </c>
      <c r="F102" s="1"/>
      <c r="G102" s="4">
        <f t="shared" si="4"/>
        <v>1.020408163265306E-2</v>
      </c>
      <c r="H102" s="1">
        <v>23.86</v>
      </c>
      <c r="I102" s="1">
        <f t="shared" si="5"/>
        <v>238.6</v>
      </c>
      <c r="M102" s="1">
        <v>79.5</v>
      </c>
      <c r="N102">
        <v>372</v>
      </c>
      <c r="O102">
        <v>1.82</v>
      </c>
      <c r="P102" s="2">
        <f t="shared" si="7"/>
        <v>2.6881720430107529E-3</v>
      </c>
      <c r="Q102">
        <v>5.75</v>
      </c>
      <c r="R102" s="1">
        <f t="shared" si="6"/>
        <v>57.5</v>
      </c>
    </row>
    <row r="103" spans="3:19" x14ac:dyDescent="0.25">
      <c r="C103" s="1">
        <v>199.39</v>
      </c>
      <c r="D103" s="1">
        <f t="shared" si="3"/>
        <v>250.79</v>
      </c>
      <c r="E103" s="1">
        <v>94</v>
      </c>
      <c r="F103" s="1"/>
      <c r="G103" s="4">
        <f t="shared" si="4"/>
        <v>1.0638297872340425E-2</v>
      </c>
      <c r="H103" s="1">
        <v>25.01</v>
      </c>
      <c r="I103" s="1">
        <f t="shared" si="5"/>
        <v>250.10000000000002</v>
      </c>
      <c r="M103" s="1">
        <v>87</v>
      </c>
      <c r="N103">
        <v>333</v>
      </c>
      <c r="O103">
        <v>1.63</v>
      </c>
      <c r="P103" s="2">
        <f t="shared" si="7"/>
        <v>3.003003003003003E-3</v>
      </c>
      <c r="Q103">
        <v>6.45</v>
      </c>
      <c r="R103" s="1">
        <f t="shared" si="6"/>
        <v>64.5</v>
      </c>
    </row>
    <row r="104" spans="3:19" x14ac:dyDescent="0.25">
      <c r="C104" s="1">
        <v>214.17</v>
      </c>
      <c r="D104" s="1">
        <f t="shared" si="3"/>
        <v>265.57</v>
      </c>
      <c r="E104" s="1">
        <v>86</v>
      </c>
      <c r="F104" s="1"/>
      <c r="G104" s="4">
        <f t="shared" si="4"/>
        <v>1.1627906976744186E-2</v>
      </c>
      <c r="H104" s="1">
        <v>27.68</v>
      </c>
      <c r="I104" s="1">
        <f t="shared" si="5"/>
        <v>276.8</v>
      </c>
      <c r="M104" s="1">
        <v>98</v>
      </c>
      <c r="N104">
        <v>301</v>
      </c>
      <c r="O104">
        <v>1.47</v>
      </c>
      <c r="P104" s="2">
        <f t="shared" si="7"/>
        <v>3.3222591362126247E-3</v>
      </c>
      <c r="Q104">
        <v>7.16</v>
      </c>
      <c r="R104" s="1">
        <f t="shared" si="6"/>
        <v>71.599999999999994</v>
      </c>
      <c r="S104" t="s">
        <v>36</v>
      </c>
    </row>
    <row r="105" spans="3:19" x14ac:dyDescent="0.25">
      <c r="C105" s="1">
        <v>221.31</v>
      </c>
      <c r="D105" s="1">
        <f t="shared" si="3"/>
        <v>272.70999999999998</v>
      </c>
      <c r="E105" s="1" t="s">
        <v>16</v>
      </c>
      <c r="F105" s="1"/>
      <c r="G105" s="4"/>
      <c r="H105" s="1"/>
      <c r="I105" s="1"/>
      <c r="M105" s="1">
        <v>103.5</v>
      </c>
      <c r="N105">
        <v>278</v>
      </c>
      <c r="O105">
        <v>1.36</v>
      </c>
      <c r="P105" s="2">
        <f t="shared" si="7"/>
        <v>3.5971223021582736E-3</v>
      </c>
      <c r="Q105">
        <v>7.78</v>
      </c>
      <c r="R105" s="1">
        <f t="shared" si="6"/>
        <v>77.8</v>
      </c>
    </row>
    <row r="106" spans="3:19" x14ac:dyDescent="0.25">
      <c r="C106" s="1"/>
      <c r="D106" s="1"/>
      <c r="E106" s="1"/>
      <c r="F106" s="1"/>
      <c r="G106" s="4"/>
      <c r="H106" s="1"/>
      <c r="I106" s="1"/>
      <c r="M106" s="1">
        <v>114</v>
      </c>
      <c r="N106">
        <v>245</v>
      </c>
      <c r="O106">
        <v>1.2</v>
      </c>
      <c r="P106" s="2">
        <f t="shared" si="7"/>
        <v>4.0816326530612249E-3</v>
      </c>
      <c r="Q106">
        <v>8.83</v>
      </c>
      <c r="R106" s="1">
        <f t="shared" si="6"/>
        <v>88.3</v>
      </c>
      <c r="S106" t="s">
        <v>37</v>
      </c>
    </row>
    <row r="107" spans="3:19" x14ac:dyDescent="0.25">
      <c r="C107" s="1"/>
      <c r="D107" s="1"/>
      <c r="E107" s="1"/>
      <c r="F107" s="1"/>
      <c r="G107" s="4"/>
      <c r="H107" s="1"/>
      <c r="I107" s="1"/>
      <c r="M107" s="1">
        <v>120.5</v>
      </c>
      <c r="N107">
        <v>229</v>
      </c>
      <c r="O107">
        <v>1.1000000000000001</v>
      </c>
      <c r="P107" s="2">
        <f t="shared" si="7"/>
        <v>4.3668122270742356E-3</v>
      </c>
      <c r="Q107">
        <v>9.52</v>
      </c>
      <c r="R107" s="1">
        <f t="shared" si="6"/>
        <v>95.199999999999989</v>
      </c>
    </row>
    <row r="108" spans="3:19" x14ac:dyDescent="0.25">
      <c r="C108" s="1"/>
      <c r="D108" s="1"/>
      <c r="E108" s="1"/>
      <c r="F108" s="1"/>
      <c r="G108" s="4"/>
      <c r="H108" s="1"/>
      <c r="I108" s="1"/>
      <c r="M108" s="1">
        <v>129.5</v>
      </c>
      <c r="N108">
        <v>221</v>
      </c>
      <c r="O108">
        <v>1.08</v>
      </c>
      <c r="P108" s="2">
        <f t="shared" si="7"/>
        <v>4.5248868778280547E-3</v>
      </c>
      <c r="Q108">
        <v>9.89</v>
      </c>
      <c r="R108" s="1">
        <f t="shared" si="6"/>
        <v>98.9</v>
      </c>
    </row>
    <row r="109" spans="3:19" x14ac:dyDescent="0.25">
      <c r="C109" s="1"/>
      <c r="D109" s="1"/>
      <c r="E109" s="1"/>
      <c r="F109" s="1"/>
      <c r="G109" s="4"/>
      <c r="H109" s="1"/>
      <c r="I109" s="1"/>
      <c r="M109" s="1">
        <v>140</v>
      </c>
      <c r="N109">
        <v>199</v>
      </c>
      <c r="O109">
        <v>0.97</v>
      </c>
      <c r="P109" s="2">
        <f t="shared" si="7"/>
        <v>5.0251256281407036E-3</v>
      </c>
      <c r="Q109">
        <v>11.04</v>
      </c>
      <c r="R109" s="1">
        <f t="shared" si="6"/>
        <v>110.39999999999999</v>
      </c>
    </row>
    <row r="110" spans="3:19" x14ac:dyDescent="0.25">
      <c r="C110" s="1"/>
      <c r="D110" s="1"/>
      <c r="E110" s="1"/>
      <c r="F110" s="1"/>
      <c r="G110" s="4"/>
      <c r="H110" s="1"/>
      <c r="I110" s="1"/>
      <c r="M110" s="1">
        <v>149</v>
      </c>
      <c r="N110">
        <v>186</v>
      </c>
      <c r="O110">
        <v>0.91</v>
      </c>
      <c r="P110" s="2">
        <f t="shared" si="7"/>
        <v>5.3763440860215058E-3</v>
      </c>
      <c r="Q110">
        <v>11.93</v>
      </c>
      <c r="R110" s="1">
        <f t="shared" si="6"/>
        <v>119.3</v>
      </c>
    </row>
    <row r="111" spans="3:19" x14ac:dyDescent="0.25">
      <c r="C111" s="1"/>
      <c r="D111" s="1"/>
      <c r="E111" s="1"/>
      <c r="F111" s="1"/>
      <c r="G111" s="4"/>
      <c r="H111" s="1"/>
      <c r="I111" s="1"/>
      <c r="M111" s="1">
        <v>159.5</v>
      </c>
      <c r="N111">
        <v>173</v>
      </c>
      <c r="O111">
        <v>0.84</v>
      </c>
      <c r="P111" s="2">
        <f t="shared" si="7"/>
        <v>5.7803468208092483E-3</v>
      </c>
      <c r="Q111">
        <v>12.81</v>
      </c>
      <c r="R111" s="1">
        <f t="shared" si="6"/>
        <v>128.1</v>
      </c>
    </row>
    <row r="112" spans="3:19" x14ac:dyDescent="0.25">
      <c r="C112" s="1"/>
      <c r="D112" s="1"/>
      <c r="E112" s="1"/>
      <c r="F112" s="1"/>
      <c r="G112" s="4"/>
      <c r="H112" s="1"/>
      <c r="I112" s="1"/>
      <c r="M112" s="1">
        <v>171</v>
      </c>
      <c r="N112">
        <v>156</v>
      </c>
      <c r="O112">
        <v>0.76</v>
      </c>
      <c r="P112" s="2">
        <f t="shared" si="7"/>
        <v>6.41025641025641E-3</v>
      </c>
      <c r="Q112">
        <v>14.32</v>
      </c>
      <c r="R112" s="1">
        <f t="shared" si="6"/>
        <v>143.19999999999999</v>
      </c>
    </row>
    <row r="113" spans="3:19" x14ac:dyDescent="0.25">
      <c r="C113" s="1"/>
      <c r="D113" s="1"/>
      <c r="E113" s="1"/>
      <c r="F113" s="1"/>
      <c r="G113" s="4"/>
      <c r="H113" s="1"/>
      <c r="I113" s="1"/>
      <c r="M113" s="1">
        <v>181</v>
      </c>
      <c r="N113">
        <v>148</v>
      </c>
      <c r="O113">
        <v>0.72</v>
      </c>
      <c r="P113" s="2">
        <f t="shared" si="7"/>
        <v>6.7567567567567571E-3</v>
      </c>
      <c r="R113" s="1">
        <f t="shared" si="6"/>
        <v>0</v>
      </c>
      <c r="S113" t="s">
        <v>38</v>
      </c>
    </row>
    <row r="114" spans="3:19" x14ac:dyDescent="0.25">
      <c r="C114" s="1"/>
      <c r="D114" s="1"/>
      <c r="E114" s="1"/>
      <c r="F114" s="1"/>
      <c r="G114" s="4"/>
      <c r="H114" s="1"/>
      <c r="I114" s="1"/>
      <c r="M114" s="1">
        <v>181</v>
      </c>
      <c r="N114">
        <v>147</v>
      </c>
      <c r="O114">
        <v>0.72</v>
      </c>
      <c r="P114" s="2">
        <f t="shared" si="7"/>
        <v>6.8027210884353739E-3</v>
      </c>
      <c r="Q114">
        <v>15.26</v>
      </c>
      <c r="R114" s="1">
        <f t="shared" si="6"/>
        <v>152.6</v>
      </c>
    </row>
    <row r="115" spans="3:19" x14ac:dyDescent="0.25">
      <c r="C115" s="1"/>
      <c r="D115" s="1"/>
      <c r="E115" s="1"/>
      <c r="F115" s="1"/>
      <c r="G115" s="4"/>
      <c r="H115" s="1"/>
      <c r="I115" s="1"/>
      <c r="M115" s="1">
        <v>194</v>
      </c>
      <c r="N115">
        <v>137</v>
      </c>
      <c r="O115">
        <v>0.67</v>
      </c>
      <c r="P115" s="2">
        <f t="shared" si="7"/>
        <v>7.2992700729927005E-3</v>
      </c>
      <c r="Q115">
        <v>16.48</v>
      </c>
      <c r="R115" s="1">
        <f t="shared" si="6"/>
        <v>164.8</v>
      </c>
    </row>
    <row r="116" spans="3:19" x14ac:dyDescent="0.25">
      <c r="C116" s="1"/>
      <c r="D116" s="1"/>
      <c r="E116" s="1"/>
      <c r="F116" s="1"/>
      <c r="G116" s="4"/>
      <c r="H116" s="1"/>
      <c r="I116" s="1"/>
      <c r="M116" s="1">
        <v>216.5</v>
      </c>
      <c r="N116">
        <v>119</v>
      </c>
      <c r="O116">
        <v>0.57999999999999996</v>
      </c>
      <c r="P116" s="2">
        <f t="shared" si="7"/>
        <v>8.4033613445378148E-3</v>
      </c>
      <c r="Q116">
        <v>19.399999999999999</v>
      </c>
      <c r="R116" s="1">
        <f t="shared" si="6"/>
        <v>194</v>
      </c>
    </row>
    <row r="117" spans="3:19" x14ac:dyDescent="0.25">
      <c r="C117" s="1"/>
      <c r="D117" s="1"/>
      <c r="E117" s="1"/>
      <c r="F117" s="1"/>
      <c r="G117" s="4"/>
      <c r="H117" s="1"/>
      <c r="I117" s="1"/>
      <c r="M117" s="1">
        <v>225</v>
      </c>
      <c r="N117">
        <v>115</v>
      </c>
      <c r="O117">
        <v>0.56000000000000005</v>
      </c>
      <c r="P117" s="2">
        <f t="shared" si="7"/>
        <v>8.6956521739130436E-3</v>
      </c>
      <c r="Q117">
        <v>19.96</v>
      </c>
      <c r="R117" s="1">
        <f t="shared" si="6"/>
        <v>199.60000000000002</v>
      </c>
      <c r="S117" t="s">
        <v>39</v>
      </c>
    </row>
    <row r="118" spans="3:19" x14ac:dyDescent="0.25">
      <c r="C118" s="1"/>
      <c r="D118" s="1"/>
      <c r="E118" s="1"/>
      <c r="F118" s="1"/>
      <c r="G118" s="4"/>
      <c r="H118" s="1"/>
      <c r="I118" s="1"/>
      <c r="M118" s="1">
        <v>243</v>
      </c>
      <c r="N118">
        <v>103</v>
      </c>
      <c r="O118">
        <v>0.5</v>
      </c>
      <c r="P118" s="2">
        <f t="shared" si="7"/>
        <v>9.7087378640776691E-3</v>
      </c>
      <c r="Q118">
        <v>22.57</v>
      </c>
      <c r="R118" s="1">
        <f t="shared" si="6"/>
        <v>225.7</v>
      </c>
    </row>
    <row r="119" spans="3:19" x14ac:dyDescent="0.25">
      <c r="C119" s="1"/>
      <c r="D119" s="1"/>
      <c r="E119" s="1"/>
      <c r="F119" s="1"/>
      <c r="G119" s="4"/>
      <c r="H119" s="1"/>
      <c r="I119" s="1"/>
      <c r="M119" s="1">
        <v>258</v>
      </c>
      <c r="N119">
        <v>94</v>
      </c>
      <c r="O119">
        <v>0.46</v>
      </c>
      <c r="P119" s="2">
        <f t="shared" si="7"/>
        <v>1.0638297872340425E-2</v>
      </c>
      <c r="Q119">
        <v>25.01</v>
      </c>
      <c r="R119" s="1">
        <f t="shared" si="6"/>
        <v>250.10000000000002</v>
      </c>
    </row>
    <row r="120" spans="3:19" x14ac:dyDescent="0.25">
      <c r="C120" s="1"/>
      <c r="D120" s="1"/>
      <c r="E120" s="1"/>
      <c r="F120" s="1"/>
      <c r="G120" s="4"/>
      <c r="H120" s="1"/>
      <c r="I120" s="1"/>
      <c r="M120" s="1">
        <v>273</v>
      </c>
      <c r="N120">
        <v>86</v>
      </c>
      <c r="O120">
        <v>0.42</v>
      </c>
      <c r="P120" s="2">
        <f t="shared" si="7"/>
        <v>1.1627906976744186E-2</v>
      </c>
      <c r="Q120">
        <v>27.68</v>
      </c>
      <c r="R120" s="1">
        <f t="shared" si="6"/>
        <v>276.8</v>
      </c>
      <c r="S120" t="s">
        <v>14</v>
      </c>
    </row>
    <row r="121" spans="3:19" x14ac:dyDescent="0.25">
      <c r="C121" s="1"/>
      <c r="D121" s="1"/>
      <c r="E121" s="1"/>
      <c r="F121" s="1"/>
      <c r="G121" s="4"/>
      <c r="H121" s="1"/>
      <c r="I121" s="1"/>
      <c r="P121" s="2" t="e">
        <f t="shared" si="7"/>
        <v>#DIV/0!</v>
      </c>
      <c r="R121" s="1">
        <f t="shared" si="6"/>
        <v>0</v>
      </c>
    </row>
    <row r="122" spans="3:19" x14ac:dyDescent="0.25">
      <c r="C122" s="1"/>
      <c r="D122" s="1"/>
      <c r="E122" s="1"/>
      <c r="F122" s="1"/>
      <c r="G122" s="4"/>
      <c r="H122" s="1"/>
      <c r="I122" s="1"/>
      <c r="M122" s="1">
        <v>194</v>
      </c>
      <c r="N122">
        <v>135</v>
      </c>
      <c r="O122">
        <v>0.66</v>
      </c>
      <c r="P122" s="2">
        <f t="shared" si="7"/>
        <v>7.4074074074074077E-3</v>
      </c>
      <c r="Q122">
        <v>16.739999999999998</v>
      </c>
      <c r="R122" s="1">
        <f t="shared" si="6"/>
        <v>167.39999999999998</v>
      </c>
    </row>
    <row r="123" spans="3:19" x14ac:dyDescent="0.25">
      <c r="M123" s="1">
        <v>182.5</v>
      </c>
      <c r="N123">
        <v>144</v>
      </c>
      <c r="O123">
        <v>0.7</v>
      </c>
      <c r="P123" s="2">
        <f t="shared" si="7"/>
        <v>6.9444444444444441E-3</v>
      </c>
      <c r="Q123">
        <v>15.61</v>
      </c>
      <c r="R123" s="1">
        <f t="shared" si="6"/>
        <v>156.1</v>
      </c>
    </row>
    <row r="124" spans="3:19" x14ac:dyDescent="0.25">
      <c r="M124" s="1">
        <v>167</v>
      </c>
      <c r="N124">
        <v>161</v>
      </c>
      <c r="O124">
        <v>0.79</v>
      </c>
      <c r="P124" s="2">
        <f t="shared" si="7"/>
        <v>6.2111801242236021E-3</v>
      </c>
      <c r="Q124">
        <v>13.84</v>
      </c>
      <c r="R124" s="1">
        <f t="shared" si="6"/>
        <v>138.4</v>
      </c>
    </row>
    <row r="125" spans="3:19" x14ac:dyDescent="0.25">
      <c r="M125" s="1">
        <v>150.5</v>
      </c>
      <c r="N125">
        <v>185</v>
      </c>
      <c r="O125">
        <v>0.9</v>
      </c>
      <c r="P125" s="2">
        <f t="shared" si="7"/>
        <v>5.4054054054054057E-3</v>
      </c>
      <c r="Q125">
        <v>11.93</v>
      </c>
      <c r="R125" s="1">
        <f t="shared" si="6"/>
        <v>119.3</v>
      </c>
    </row>
    <row r="126" spans="3:19" x14ac:dyDescent="0.25">
      <c r="M126" s="1">
        <v>138</v>
      </c>
      <c r="N126">
        <v>201</v>
      </c>
      <c r="O126">
        <v>0.98</v>
      </c>
      <c r="P126" s="2">
        <f t="shared" si="7"/>
        <v>4.9751243781094526E-3</v>
      </c>
      <c r="Q126">
        <v>10.93</v>
      </c>
      <c r="R126" s="1">
        <f t="shared" si="6"/>
        <v>109.3</v>
      </c>
    </row>
    <row r="127" spans="3:19" x14ac:dyDescent="0.25">
      <c r="M127" s="1">
        <v>125</v>
      </c>
      <c r="N127">
        <v>239</v>
      </c>
      <c r="O127">
        <v>1.17</v>
      </c>
      <c r="P127" s="2">
        <f t="shared" si="7"/>
        <v>4.1841004184100415E-3</v>
      </c>
      <c r="Q127">
        <v>9.11</v>
      </c>
      <c r="R127" s="1">
        <f t="shared" si="6"/>
        <v>91.1</v>
      </c>
    </row>
    <row r="128" spans="3:19" x14ac:dyDescent="0.25">
      <c r="M128" s="1">
        <v>110</v>
      </c>
      <c r="N128">
        <v>257</v>
      </c>
      <c r="O128">
        <v>1.25</v>
      </c>
      <c r="P128" s="2">
        <f t="shared" si="7"/>
        <v>3.8910505836575876E-3</v>
      </c>
      <c r="Q128">
        <v>8.44</v>
      </c>
      <c r="R128" s="1">
        <f t="shared" si="6"/>
        <v>84.399999999999991</v>
      </c>
    </row>
    <row r="129" spans="13:19" x14ac:dyDescent="0.25">
      <c r="M129" s="1">
        <v>98</v>
      </c>
      <c r="N129">
        <v>294</v>
      </c>
      <c r="O129">
        <v>1.42</v>
      </c>
      <c r="P129" s="2">
        <f t="shared" si="7"/>
        <v>3.4013605442176869E-3</v>
      </c>
      <c r="Q129">
        <v>7.34</v>
      </c>
      <c r="R129" s="1">
        <f t="shared" si="6"/>
        <v>73.400000000000006</v>
      </c>
    </row>
    <row r="130" spans="13:19" x14ac:dyDescent="0.25">
      <c r="M130" s="1">
        <v>89</v>
      </c>
      <c r="N130">
        <v>329</v>
      </c>
      <c r="O130">
        <v>1.61</v>
      </c>
      <c r="P130" s="2">
        <f t="shared" si="7"/>
        <v>3.0395136778115501E-3</v>
      </c>
      <c r="Q130">
        <v>6.53</v>
      </c>
      <c r="R130" s="1">
        <f t="shared" si="6"/>
        <v>65.3</v>
      </c>
    </row>
    <row r="131" spans="13:19" x14ac:dyDescent="0.25">
      <c r="M131" s="1">
        <v>77.5</v>
      </c>
      <c r="N131">
        <v>384</v>
      </c>
      <c r="O131">
        <v>1.88</v>
      </c>
      <c r="P131" s="2">
        <f t="shared" si="7"/>
        <v>2.6041666666666665E-3</v>
      </c>
      <c r="Q131">
        <v>5.35</v>
      </c>
      <c r="R131" s="1">
        <f t="shared" si="6"/>
        <v>53.5</v>
      </c>
      <c r="S131" t="s">
        <v>40</v>
      </c>
    </row>
    <row r="132" spans="13:19" x14ac:dyDescent="0.25">
      <c r="M132" s="1">
        <v>69</v>
      </c>
      <c r="N132">
        <v>438</v>
      </c>
      <c r="O132">
        <v>2.14</v>
      </c>
      <c r="P132" s="2">
        <f t="shared" si="7"/>
        <v>2.2831050228310501E-3</v>
      </c>
      <c r="Q132">
        <v>4.8600000000000003</v>
      </c>
      <c r="R132" s="1">
        <f t="shared" si="6"/>
        <v>48.6</v>
      </c>
    </row>
    <row r="133" spans="13:19" x14ac:dyDescent="0.25">
      <c r="M133" s="1">
        <v>56.5</v>
      </c>
      <c r="N133" t="s">
        <v>33</v>
      </c>
    </row>
  </sheetData>
  <mergeCells count="3">
    <mergeCell ref="C9:C10"/>
    <mergeCell ref="C78:C79"/>
    <mergeCell ref="L92:L9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08"/>
  <sheetViews>
    <sheetView topLeftCell="A50" workbookViewId="0">
      <selection activeCell="C52" sqref="C52:H66"/>
    </sheetView>
  </sheetViews>
  <sheetFormatPr defaultRowHeight="15" x14ac:dyDescent="0.25"/>
  <cols>
    <col min="4" max="4" width="11.85546875" customWidth="1"/>
    <col min="6" max="6" width="9.7109375" bestFit="1" customWidth="1"/>
  </cols>
  <sheetData>
    <row r="2" spans="3:10" x14ac:dyDescent="0.25">
      <c r="D2" t="s">
        <v>17</v>
      </c>
    </row>
    <row r="3" spans="3:10" x14ac:dyDescent="0.25">
      <c r="D3" t="s">
        <v>18</v>
      </c>
    </row>
    <row r="8" spans="3:10" x14ac:dyDescent="0.25">
      <c r="C8" s="10" t="s">
        <v>2</v>
      </c>
      <c r="D8" t="s">
        <v>3</v>
      </c>
      <c r="J8" t="s">
        <v>4</v>
      </c>
    </row>
    <row r="9" spans="3:10" x14ac:dyDescent="0.25">
      <c r="C9" s="10"/>
      <c r="D9" t="s">
        <v>5</v>
      </c>
      <c r="E9" t="s">
        <v>6</v>
      </c>
      <c r="G9" t="s">
        <v>7</v>
      </c>
      <c r="H9" t="s">
        <v>8</v>
      </c>
    </row>
    <row r="10" spans="3:10" x14ac:dyDescent="0.25">
      <c r="D10" t="s">
        <v>9</v>
      </c>
      <c r="H10" t="s">
        <v>10</v>
      </c>
      <c r="J10" t="s">
        <v>11</v>
      </c>
    </row>
    <row r="11" spans="3:10" x14ac:dyDescent="0.25">
      <c r="C11" s="1"/>
      <c r="D11" s="1"/>
      <c r="E11" s="1"/>
      <c r="F11" s="1"/>
      <c r="G11" s="1"/>
      <c r="H11" s="1"/>
      <c r="I11" s="1"/>
    </row>
    <row r="12" spans="3:10" x14ac:dyDescent="0.25">
      <c r="C12" s="1"/>
      <c r="D12" s="1"/>
      <c r="E12" s="1"/>
      <c r="F12" s="1"/>
      <c r="G12" s="1"/>
      <c r="H12" s="1"/>
      <c r="I12" s="1"/>
    </row>
    <row r="13" spans="3:10" x14ac:dyDescent="0.25">
      <c r="C13" s="1"/>
      <c r="D13" s="1"/>
      <c r="E13" s="1"/>
      <c r="F13" s="1"/>
      <c r="G13" s="1"/>
      <c r="H13" s="1"/>
      <c r="I13" s="1"/>
    </row>
    <row r="14" spans="3:10" x14ac:dyDescent="0.25">
      <c r="C14" s="1"/>
      <c r="D14" s="1"/>
      <c r="E14" s="1"/>
      <c r="F14" s="1"/>
      <c r="G14" s="1"/>
      <c r="H14" s="1"/>
      <c r="I14" s="1"/>
    </row>
    <row r="15" spans="3:10" x14ac:dyDescent="0.25">
      <c r="C15" s="1"/>
      <c r="D15" s="1"/>
      <c r="E15" s="1"/>
      <c r="F15" s="1"/>
      <c r="G15" s="1"/>
      <c r="H15" s="1"/>
      <c r="I15" s="1"/>
    </row>
    <row r="16" spans="3:10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  <row r="18" spans="3:9" x14ac:dyDescent="0.25">
      <c r="C18" s="1">
        <v>0.47</v>
      </c>
      <c r="D18" s="1">
        <f t="shared" ref="D18:D44" si="0">C18+51.4</f>
        <v>51.87</v>
      </c>
      <c r="E18" s="1">
        <v>525</v>
      </c>
      <c r="F18" s="1">
        <v>529</v>
      </c>
      <c r="G18" s="2">
        <f>1/E18</f>
        <v>1.9047619047619048E-3</v>
      </c>
      <c r="H18" s="1">
        <v>4.01</v>
      </c>
      <c r="I18" s="1">
        <f t="shared" ref="I18:I43" si="1">H18*10</f>
        <v>40.099999999999994</v>
      </c>
    </row>
    <row r="19" spans="3:9" x14ac:dyDescent="0.25">
      <c r="C19">
        <v>0.02</v>
      </c>
      <c r="D19" s="1">
        <f t="shared" si="0"/>
        <v>51.42</v>
      </c>
      <c r="E19" t="s">
        <v>16</v>
      </c>
      <c r="G19" s="2" t="e">
        <f t="shared" ref="G19:G43" si="2">1/E19</f>
        <v>#VALUE!</v>
      </c>
      <c r="I19" s="1">
        <f t="shared" si="1"/>
        <v>0</v>
      </c>
    </row>
    <row r="20" spans="3:9" x14ac:dyDescent="0.25">
      <c r="C20">
        <v>2.4900000000000002</v>
      </c>
      <c r="D20" s="1">
        <f t="shared" si="0"/>
        <v>53.89</v>
      </c>
      <c r="E20">
        <v>506</v>
      </c>
      <c r="G20" s="2">
        <f t="shared" si="2"/>
        <v>1.976284584980237E-3</v>
      </c>
      <c r="H20">
        <v>4.1900000000000004</v>
      </c>
      <c r="I20" s="1">
        <f t="shared" si="1"/>
        <v>41.900000000000006</v>
      </c>
    </row>
    <row r="21" spans="3:9" x14ac:dyDescent="0.25">
      <c r="C21" s="1">
        <v>7.61</v>
      </c>
      <c r="D21" s="1">
        <f t="shared" si="0"/>
        <v>59.01</v>
      </c>
      <c r="E21">
        <v>467</v>
      </c>
      <c r="G21" s="2">
        <f t="shared" si="2"/>
        <v>2.1413276231263384E-3</v>
      </c>
      <c r="H21">
        <v>4.55</v>
      </c>
      <c r="I21" s="1">
        <f t="shared" si="1"/>
        <v>45.5</v>
      </c>
    </row>
    <row r="22" spans="3:9" x14ac:dyDescent="0.25">
      <c r="C22" s="1">
        <v>11.22</v>
      </c>
      <c r="D22" s="1">
        <f t="shared" si="0"/>
        <v>62.62</v>
      </c>
      <c r="E22">
        <v>441</v>
      </c>
      <c r="G22" s="2">
        <f t="shared" si="2"/>
        <v>2.2675736961451248E-3</v>
      </c>
      <c r="H22">
        <v>4.83</v>
      </c>
      <c r="I22" s="1">
        <f t="shared" si="1"/>
        <v>48.3</v>
      </c>
    </row>
    <row r="23" spans="3:9" x14ac:dyDescent="0.25">
      <c r="C23" s="1">
        <v>17.21</v>
      </c>
      <c r="D23" s="1">
        <f t="shared" si="0"/>
        <v>68.61</v>
      </c>
      <c r="E23">
        <v>399</v>
      </c>
      <c r="G23" s="2">
        <f t="shared" si="2"/>
        <v>2.5062656641604009E-3</v>
      </c>
      <c r="H23">
        <v>5.35</v>
      </c>
      <c r="I23" s="1">
        <f t="shared" si="1"/>
        <v>53.5</v>
      </c>
    </row>
    <row r="24" spans="3:9" x14ac:dyDescent="0.25">
      <c r="C24" s="1">
        <v>23.92</v>
      </c>
      <c r="D24" s="1">
        <f t="shared" si="0"/>
        <v>75.319999999999993</v>
      </c>
      <c r="E24">
        <v>361</v>
      </c>
      <c r="G24" s="2">
        <f t="shared" si="2"/>
        <v>2.7700831024930748E-3</v>
      </c>
      <c r="H24">
        <v>5.93</v>
      </c>
      <c r="I24" s="1">
        <f t="shared" si="1"/>
        <v>59.3</v>
      </c>
    </row>
    <row r="25" spans="3:9" x14ac:dyDescent="0.25">
      <c r="C25" s="1">
        <v>27.83</v>
      </c>
      <c r="D25" s="1">
        <f t="shared" si="0"/>
        <v>79.22999999999999</v>
      </c>
      <c r="E25">
        <v>341</v>
      </c>
      <c r="G25" s="2">
        <f t="shared" si="2"/>
        <v>2.9325513196480938E-3</v>
      </c>
      <c r="H25">
        <v>6.29</v>
      </c>
      <c r="I25" s="1">
        <f t="shared" si="1"/>
        <v>62.9</v>
      </c>
    </row>
    <row r="26" spans="3:9" x14ac:dyDescent="0.25">
      <c r="C26" s="1">
        <v>34.54</v>
      </c>
      <c r="D26" s="1">
        <f t="shared" si="0"/>
        <v>85.94</v>
      </c>
      <c r="E26">
        <v>315</v>
      </c>
      <c r="G26" s="2">
        <f t="shared" si="2"/>
        <v>3.1746031746031746E-3</v>
      </c>
      <c r="H26">
        <v>6.83</v>
      </c>
      <c r="I26" s="1">
        <f t="shared" si="1"/>
        <v>68.3</v>
      </c>
    </row>
    <row r="27" spans="3:9" x14ac:dyDescent="0.25">
      <c r="C27" s="1">
        <v>39.93</v>
      </c>
      <c r="D27" s="1">
        <f t="shared" si="0"/>
        <v>91.33</v>
      </c>
      <c r="E27">
        <v>295</v>
      </c>
      <c r="G27" s="2">
        <f t="shared" si="2"/>
        <v>3.3898305084745762E-3</v>
      </c>
      <c r="H27">
        <v>7.31</v>
      </c>
      <c r="I27" s="1">
        <f t="shared" si="1"/>
        <v>73.099999999999994</v>
      </c>
    </row>
    <row r="28" spans="3:9" x14ac:dyDescent="0.25">
      <c r="C28" s="1">
        <v>48.44</v>
      </c>
      <c r="D28" s="1">
        <f t="shared" si="0"/>
        <v>99.84</v>
      </c>
      <c r="E28">
        <v>267</v>
      </c>
      <c r="G28" s="2">
        <f t="shared" si="2"/>
        <v>3.7453183520599251E-3</v>
      </c>
      <c r="H28">
        <v>8.11</v>
      </c>
      <c r="I28" s="1">
        <f t="shared" si="1"/>
        <v>81.099999999999994</v>
      </c>
    </row>
    <row r="29" spans="3:9" x14ac:dyDescent="0.25">
      <c r="C29" s="1">
        <v>58.39</v>
      </c>
      <c r="D29" s="1">
        <f t="shared" si="0"/>
        <v>109.78999999999999</v>
      </c>
      <c r="E29">
        <v>239</v>
      </c>
      <c r="G29" s="2">
        <f t="shared" si="2"/>
        <v>4.1841004184100415E-3</v>
      </c>
      <c r="H29">
        <v>9.11</v>
      </c>
      <c r="I29" s="1">
        <f t="shared" si="1"/>
        <v>91.1</v>
      </c>
    </row>
    <row r="30" spans="3:9" x14ac:dyDescent="0.25">
      <c r="C30" s="1">
        <v>69.08</v>
      </c>
      <c r="D30" s="1">
        <f t="shared" si="0"/>
        <v>120.47999999999999</v>
      </c>
      <c r="E30">
        <v>218</v>
      </c>
      <c r="G30" s="2">
        <f t="shared" si="2"/>
        <v>4.5871559633027525E-3</v>
      </c>
      <c r="H30">
        <v>10.029999999999999</v>
      </c>
      <c r="I30" s="1">
        <f t="shared" si="1"/>
        <v>100.3</v>
      </c>
    </row>
    <row r="31" spans="3:9" x14ac:dyDescent="0.25">
      <c r="C31" s="1">
        <v>77.36</v>
      </c>
      <c r="D31" s="1">
        <f t="shared" si="0"/>
        <v>128.76</v>
      </c>
      <c r="E31">
        <v>206</v>
      </c>
      <c r="G31" s="2">
        <f t="shared" si="2"/>
        <v>4.8543689320388345E-3</v>
      </c>
      <c r="H31">
        <v>10.65</v>
      </c>
      <c r="I31" s="1">
        <f t="shared" si="1"/>
        <v>106.5</v>
      </c>
    </row>
    <row r="32" spans="3:9" x14ac:dyDescent="0.25">
      <c r="C32" s="1">
        <v>83.73</v>
      </c>
      <c r="D32" s="1">
        <f t="shared" si="0"/>
        <v>135.13</v>
      </c>
      <c r="E32">
        <v>194</v>
      </c>
      <c r="G32" s="2">
        <f t="shared" si="2"/>
        <v>5.1546391752577319E-3</v>
      </c>
      <c r="H32">
        <v>11.34</v>
      </c>
      <c r="I32" s="1">
        <f t="shared" si="1"/>
        <v>113.4</v>
      </c>
    </row>
    <row r="33" spans="3:9" x14ac:dyDescent="0.25">
      <c r="C33" s="1">
        <v>92.31</v>
      </c>
      <c r="D33" s="1">
        <f t="shared" si="0"/>
        <v>143.71</v>
      </c>
      <c r="E33">
        <v>183</v>
      </c>
      <c r="G33" s="2">
        <f t="shared" si="2"/>
        <v>5.4644808743169399E-3</v>
      </c>
      <c r="H33">
        <v>12.07</v>
      </c>
      <c r="I33" s="1">
        <f t="shared" si="1"/>
        <v>120.7</v>
      </c>
    </row>
    <row r="34" spans="3:9" x14ac:dyDescent="0.25">
      <c r="C34" s="1">
        <v>103.23</v>
      </c>
      <c r="D34" s="1">
        <f t="shared" si="0"/>
        <v>154.63</v>
      </c>
      <c r="E34">
        <v>167</v>
      </c>
      <c r="G34" s="2">
        <f t="shared" si="2"/>
        <v>5.9880239520958087E-3</v>
      </c>
      <c r="H34">
        <v>13.31</v>
      </c>
      <c r="I34" s="1">
        <f t="shared" si="1"/>
        <v>133.1</v>
      </c>
    </row>
    <row r="35" spans="3:9" x14ac:dyDescent="0.25">
      <c r="C35" s="1">
        <v>110.17</v>
      </c>
      <c r="D35" s="1">
        <f t="shared" si="0"/>
        <v>161.57</v>
      </c>
      <c r="E35">
        <v>156</v>
      </c>
      <c r="G35" s="2">
        <f t="shared" si="2"/>
        <v>6.41025641025641E-3</v>
      </c>
      <c r="H35">
        <v>14.32</v>
      </c>
      <c r="I35" s="1">
        <f t="shared" si="1"/>
        <v>143.19999999999999</v>
      </c>
    </row>
    <row r="36" spans="3:9" x14ac:dyDescent="0.25">
      <c r="C36" s="1">
        <v>117.78</v>
      </c>
      <c r="D36" s="1">
        <f t="shared" si="0"/>
        <v>169.18</v>
      </c>
      <c r="E36">
        <v>150</v>
      </c>
      <c r="G36" s="2">
        <f t="shared" si="2"/>
        <v>6.6666666666666671E-3</v>
      </c>
      <c r="H36">
        <v>14.94</v>
      </c>
      <c r="I36" s="1">
        <f t="shared" si="1"/>
        <v>149.4</v>
      </c>
    </row>
    <row r="37" spans="3:9" x14ac:dyDescent="0.25">
      <c r="C37" s="1">
        <v>125.03</v>
      </c>
      <c r="D37" s="1">
        <f t="shared" si="0"/>
        <v>176.43</v>
      </c>
      <c r="E37">
        <v>142</v>
      </c>
      <c r="G37" s="2">
        <f t="shared" si="2"/>
        <v>7.0422535211267607E-3</v>
      </c>
      <c r="H37">
        <v>15.85</v>
      </c>
      <c r="I37" s="1">
        <f t="shared" si="1"/>
        <v>158.5</v>
      </c>
    </row>
    <row r="38" spans="3:9" x14ac:dyDescent="0.25">
      <c r="C38" s="1">
        <v>135.79</v>
      </c>
      <c r="D38" s="1">
        <f t="shared" si="0"/>
        <v>187.19</v>
      </c>
      <c r="E38">
        <v>130</v>
      </c>
      <c r="G38" s="2">
        <f t="shared" si="2"/>
        <v>7.6923076923076927E-3</v>
      </c>
      <c r="H38">
        <v>17.45</v>
      </c>
      <c r="I38" s="1">
        <f t="shared" si="1"/>
        <v>174.5</v>
      </c>
    </row>
    <row r="39" spans="3:9" x14ac:dyDescent="0.25">
      <c r="C39" s="1">
        <v>147.06</v>
      </c>
      <c r="D39" s="1">
        <f t="shared" si="0"/>
        <v>198.46</v>
      </c>
      <c r="E39">
        <v>122</v>
      </c>
      <c r="G39" s="2">
        <f t="shared" si="2"/>
        <v>8.1967213114754103E-3</v>
      </c>
      <c r="H39">
        <v>18.7</v>
      </c>
      <c r="I39" s="1">
        <f t="shared" si="1"/>
        <v>187</v>
      </c>
    </row>
    <row r="40" spans="3:9" x14ac:dyDescent="0.25">
      <c r="C40" s="1">
        <v>163.33000000000001</v>
      </c>
      <c r="D40" s="1">
        <f t="shared" si="0"/>
        <v>214.73000000000002</v>
      </c>
      <c r="E40">
        <v>114</v>
      </c>
      <c r="G40" s="2">
        <f t="shared" si="2"/>
        <v>8.771929824561403E-3</v>
      </c>
      <c r="H40">
        <v>20.16</v>
      </c>
      <c r="I40" s="1">
        <f t="shared" si="1"/>
        <v>201.6</v>
      </c>
    </row>
    <row r="41" spans="3:9" x14ac:dyDescent="0.25">
      <c r="C41" s="1">
        <v>178.95</v>
      </c>
      <c r="D41" s="1">
        <f t="shared" si="0"/>
        <v>230.35</v>
      </c>
      <c r="E41">
        <v>102</v>
      </c>
      <c r="G41" s="2">
        <f t="shared" si="2"/>
        <v>9.8039215686274508E-3</v>
      </c>
      <c r="H41">
        <v>22.81</v>
      </c>
      <c r="I41" s="1">
        <f t="shared" si="1"/>
        <v>228.1</v>
      </c>
    </row>
    <row r="42" spans="3:9" x14ac:dyDescent="0.25">
      <c r="C42" s="1">
        <v>193.09</v>
      </c>
      <c r="D42" s="1">
        <f t="shared" si="0"/>
        <v>244.49</v>
      </c>
      <c r="E42">
        <v>93</v>
      </c>
      <c r="G42" s="2">
        <f t="shared" si="2"/>
        <v>1.0752688172043012E-2</v>
      </c>
      <c r="H42">
        <v>25.32</v>
      </c>
      <c r="I42" s="1">
        <f t="shared" si="1"/>
        <v>253.2</v>
      </c>
    </row>
    <row r="43" spans="3:9" x14ac:dyDescent="0.25">
      <c r="C43" s="1">
        <v>212.74</v>
      </c>
      <c r="D43" s="1">
        <f t="shared" si="0"/>
        <v>264.14</v>
      </c>
      <c r="E43">
        <v>85</v>
      </c>
      <c r="G43" s="2">
        <f t="shared" si="2"/>
        <v>1.1764705882352941E-2</v>
      </c>
      <c r="H43">
        <v>28.05</v>
      </c>
      <c r="I43" s="1">
        <f t="shared" si="1"/>
        <v>280.5</v>
      </c>
    </row>
    <row r="44" spans="3:9" x14ac:dyDescent="0.25">
      <c r="C44" s="1">
        <v>230.26</v>
      </c>
      <c r="D44" s="1">
        <f t="shared" si="0"/>
        <v>281.65999999999997</v>
      </c>
      <c r="E44" t="s">
        <v>16</v>
      </c>
      <c r="G44" s="2"/>
      <c r="I44" s="1"/>
    </row>
    <row r="45" spans="3:9" x14ac:dyDescent="0.25">
      <c r="D45" s="1"/>
      <c r="G45" s="2"/>
      <c r="I45" s="1"/>
    </row>
    <row r="46" spans="3:9" x14ac:dyDescent="0.25">
      <c r="D46" s="1"/>
      <c r="G46" s="2"/>
      <c r="I46" s="1"/>
    </row>
    <row r="47" spans="3:9" x14ac:dyDescent="0.25">
      <c r="D47" s="1"/>
      <c r="G47" s="2"/>
      <c r="I47" s="1"/>
    </row>
    <row r="48" spans="3:9" x14ac:dyDescent="0.25">
      <c r="D48" s="1"/>
      <c r="G48" s="2"/>
      <c r="I48" s="1"/>
    </row>
    <row r="52" spans="3:9" x14ac:dyDescent="0.25">
      <c r="C52" t="s">
        <v>28</v>
      </c>
    </row>
    <row r="54" spans="3:9" x14ac:dyDescent="0.25">
      <c r="C54" t="s">
        <v>41</v>
      </c>
      <c r="E54" t="s">
        <v>42</v>
      </c>
    </row>
    <row r="55" spans="3:9" x14ac:dyDescent="0.25">
      <c r="F55" s="3">
        <v>42721</v>
      </c>
      <c r="H55" t="s">
        <v>15</v>
      </c>
    </row>
    <row r="57" spans="3:9" x14ac:dyDescent="0.25">
      <c r="C57" t="s">
        <v>12</v>
      </c>
    </row>
    <row r="58" spans="3:9" x14ac:dyDescent="0.25">
      <c r="C58" t="s">
        <v>29</v>
      </c>
      <c r="I58" s="1"/>
    </row>
    <row r="59" spans="3:9" x14ac:dyDescent="0.25">
      <c r="I59" s="1"/>
    </row>
    <row r="60" spans="3:9" x14ac:dyDescent="0.25">
      <c r="C60" t="s">
        <v>3</v>
      </c>
      <c r="I60" s="1"/>
    </row>
    <row r="61" spans="3:9" x14ac:dyDescent="0.25">
      <c r="C61" t="s">
        <v>5</v>
      </c>
      <c r="D61" t="s">
        <v>6</v>
      </c>
      <c r="F61" t="s">
        <v>7</v>
      </c>
      <c r="G61" t="s">
        <v>8</v>
      </c>
      <c r="I61" s="1"/>
    </row>
    <row r="62" spans="3:9" x14ac:dyDescent="0.25">
      <c r="C62" t="s">
        <v>9</v>
      </c>
      <c r="E62" t="s">
        <v>31</v>
      </c>
      <c r="G62" t="s">
        <v>10</v>
      </c>
      <c r="I62" s="1"/>
    </row>
    <row r="63" spans="3:9" x14ac:dyDescent="0.25">
      <c r="C63" s="1" t="s">
        <v>30</v>
      </c>
      <c r="D63" s="1"/>
      <c r="E63" s="1" t="s">
        <v>32</v>
      </c>
      <c r="F63" s="1"/>
      <c r="G63" s="1"/>
      <c r="H63" s="1"/>
      <c r="I63" s="1"/>
    </row>
    <row r="64" spans="3:9" x14ac:dyDescent="0.25">
      <c r="C64" s="1"/>
      <c r="D64" s="1"/>
      <c r="E64" s="1"/>
      <c r="F64" s="1"/>
      <c r="G64" s="1"/>
      <c r="H64" s="1"/>
      <c r="I64" s="1"/>
    </row>
    <row r="65" spans="3:9" x14ac:dyDescent="0.25">
      <c r="C65" s="1"/>
      <c r="D65" s="1"/>
      <c r="E65" s="1"/>
      <c r="F65" s="1"/>
      <c r="G65" s="1"/>
      <c r="H65" s="1"/>
      <c r="I65" s="1"/>
    </row>
    <row r="66" spans="3:9" x14ac:dyDescent="0.25">
      <c r="C66" s="1">
        <v>56</v>
      </c>
      <c r="D66" s="1" t="s">
        <v>33</v>
      </c>
      <c r="E66" s="1">
        <v>2.7</v>
      </c>
      <c r="F66" s="2" t="e">
        <f>1/D66</f>
        <v>#VALUE!</v>
      </c>
      <c r="G66" s="1">
        <v>4.01</v>
      </c>
      <c r="H66" s="1">
        <f t="shared" ref="H66:H108" si="3">G66*10</f>
        <v>40.099999999999994</v>
      </c>
    </row>
    <row r="67" spans="3:9" x14ac:dyDescent="0.25">
      <c r="C67">
        <v>70</v>
      </c>
      <c r="D67">
        <v>433</v>
      </c>
      <c r="E67">
        <v>2.11</v>
      </c>
      <c r="F67" s="2">
        <f t="shared" ref="F67:F108" si="4">1/D67</f>
        <v>2.3094688221709007E-3</v>
      </c>
      <c r="G67">
        <v>4.92</v>
      </c>
      <c r="H67" s="1">
        <f t="shared" si="3"/>
        <v>49.2</v>
      </c>
    </row>
    <row r="68" spans="3:9" x14ac:dyDescent="0.25">
      <c r="C68">
        <v>79</v>
      </c>
      <c r="D68">
        <v>379</v>
      </c>
      <c r="E68">
        <v>1.85</v>
      </c>
      <c r="F68" s="2">
        <f t="shared" si="4"/>
        <v>2.6385224274406332E-3</v>
      </c>
      <c r="G68">
        <v>5.64</v>
      </c>
      <c r="H68" s="1">
        <f t="shared" si="3"/>
        <v>56.4</v>
      </c>
    </row>
    <row r="69" spans="3:9" x14ac:dyDescent="0.25">
      <c r="C69" s="1">
        <v>86</v>
      </c>
      <c r="D69">
        <v>352</v>
      </c>
      <c r="E69" s="1">
        <v>1.72</v>
      </c>
      <c r="F69" s="2">
        <f t="shared" si="4"/>
        <v>2.840909090909091E-3</v>
      </c>
      <c r="G69" s="1">
        <v>6.09</v>
      </c>
      <c r="H69" s="1">
        <f t="shared" si="3"/>
        <v>60.9</v>
      </c>
    </row>
    <row r="70" spans="3:9" x14ac:dyDescent="0.25">
      <c r="C70" s="1">
        <v>95.5</v>
      </c>
      <c r="D70">
        <v>310</v>
      </c>
      <c r="E70" s="1">
        <v>1.51</v>
      </c>
      <c r="F70" s="2">
        <f t="shared" si="4"/>
        <v>3.2258064516129032E-3</v>
      </c>
      <c r="G70" s="1">
        <v>6.94</v>
      </c>
      <c r="H70" s="1">
        <f t="shared" si="3"/>
        <v>69.400000000000006</v>
      </c>
    </row>
    <row r="71" spans="3:9" x14ac:dyDescent="0.25">
      <c r="C71" s="1">
        <v>106</v>
      </c>
      <c r="D71">
        <v>276</v>
      </c>
      <c r="E71" s="1">
        <v>1.35</v>
      </c>
      <c r="F71" s="2">
        <f t="shared" si="4"/>
        <v>3.6231884057971015E-3</v>
      </c>
      <c r="G71" s="1">
        <v>7.6</v>
      </c>
      <c r="H71" s="1">
        <f t="shared" si="3"/>
        <v>76</v>
      </c>
    </row>
    <row r="72" spans="3:9" x14ac:dyDescent="0.25">
      <c r="C72" s="1">
        <v>114</v>
      </c>
      <c r="D72">
        <v>254</v>
      </c>
      <c r="E72" s="1">
        <v>1.24</v>
      </c>
      <c r="F72" s="2">
        <f t="shared" si="4"/>
        <v>3.937007874015748E-3</v>
      </c>
      <c r="G72" s="1">
        <v>8.5399999999999991</v>
      </c>
      <c r="H72" s="1">
        <f t="shared" si="3"/>
        <v>85.399999999999991</v>
      </c>
      <c r="I72" t="s">
        <v>43</v>
      </c>
    </row>
    <row r="73" spans="3:9" x14ac:dyDescent="0.25">
      <c r="C73" s="1">
        <v>124</v>
      </c>
      <c r="D73">
        <v>233</v>
      </c>
      <c r="E73" s="1">
        <v>1.1399999999999999</v>
      </c>
      <c r="F73" s="2">
        <f t="shared" si="4"/>
        <v>4.2918454935622317E-3</v>
      </c>
      <c r="G73" s="1">
        <v>9.35</v>
      </c>
      <c r="H73" s="1">
        <f t="shared" si="3"/>
        <v>93.5</v>
      </c>
    </row>
    <row r="74" spans="3:9" x14ac:dyDescent="0.25">
      <c r="C74" s="1">
        <v>135</v>
      </c>
      <c r="D74">
        <v>216</v>
      </c>
      <c r="E74" s="1">
        <v>1.05</v>
      </c>
      <c r="F74" s="2">
        <f t="shared" si="4"/>
        <v>4.6296296296296294E-3</v>
      </c>
      <c r="G74" s="1">
        <v>10.130000000000001</v>
      </c>
      <c r="H74" s="1">
        <f t="shared" si="3"/>
        <v>101.30000000000001</v>
      </c>
    </row>
    <row r="75" spans="3:9" x14ac:dyDescent="0.25">
      <c r="C75" s="1">
        <v>146</v>
      </c>
      <c r="D75">
        <v>196</v>
      </c>
      <c r="E75" s="1">
        <v>0.96</v>
      </c>
      <c r="F75" s="2">
        <f t="shared" si="4"/>
        <v>5.1020408163265302E-3</v>
      </c>
      <c r="G75" s="1">
        <v>11.22</v>
      </c>
      <c r="H75" s="1">
        <f t="shared" si="3"/>
        <v>112.2</v>
      </c>
      <c r="I75" t="s">
        <v>44</v>
      </c>
    </row>
    <row r="76" spans="3:9" x14ac:dyDescent="0.25">
      <c r="C76" s="1">
        <v>154</v>
      </c>
      <c r="D76">
        <v>184</v>
      </c>
      <c r="E76" s="1">
        <v>0.9</v>
      </c>
      <c r="F76" s="2">
        <f t="shared" si="4"/>
        <v>5.434782608695652E-3</v>
      </c>
      <c r="G76" s="1">
        <v>12</v>
      </c>
      <c r="H76" s="1">
        <f t="shared" si="3"/>
        <v>120</v>
      </c>
    </row>
    <row r="77" spans="3:9" x14ac:dyDescent="0.25">
      <c r="C77" s="1">
        <v>163</v>
      </c>
      <c r="D77">
        <v>172</v>
      </c>
      <c r="E77" s="1">
        <v>0.84</v>
      </c>
      <c r="F77" s="2">
        <f t="shared" si="4"/>
        <v>5.8139534883720929E-3</v>
      </c>
      <c r="G77" s="1">
        <v>12.89</v>
      </c>
      <c r="H77" s="1">
        <f t="shared" si="3"/>
        <v>128.9</v>
      </c>
    </row>
    <row r="78" spans="3:9" x14ac:dyDescent="0.25">
      <c r="C78" s="1">
        <v>174</v>
      </c>
      <c r="D78">
        <v>158</v>
      </c>
      <c r="E78" s="1">
        <v>0.77</v>
      </c>
      <c r="F78" s="2">
        <f t="shared" si="4"/>
        <v>6.3291139240506328E-3</v>
      </c>
      <c r="G78" s="1">
        <v>14.12</v>
      </c>
      <c r="H78" s="1">
        <f t="shared" si="3"/>
        <v>141.19999999999999</v>
      </c>
    </row>
    <row r="79" spans="3:9" x14ac:dyDescent="0.25">
      <c r="C79" s="1">
        <v>181</v>
      </c>
      <c r="D79">
        <v>155</v>
      </c>
      <c r="E79" s="1">
        <v>0.76</v>
      </c>
      <c r="F79" s="2">
        <f t="shared" si="4"/>
        <v>6.4516129032258064E-3</v>
      </c>
      <c r="G79" s="1">
        <v>14.42</v>
      </c>
      <c r="H79" s="1">
        <f t="shared" si="3"/>
        <v>144.19999999999999</v>
      </c>
    </row>
    <row r="80" spans="3:9" x14ac:dyDescent="0.25">
      <c r="C80" s="1">
        <v>192</v>
      </c>
      <c r="D80">
        <v>146</v>
      </c>
      <c r="E80" s="1">
        <v>0.71</v>
      </c>
      <c r="F80" s="2">
        <f t="shared" si="4"/>
        <v>6.8493150684931503E-3</v>
      </c>
      <c r="G80" s="1">
        <v>15.38</v>
      </c>
      <c r="H80" s="1">
        <f t="shared" si="3"/>
        <v>153.80000000000001</v>
      </c>
    </row>
    <row r="81" spans="3:9" x14ac:dyDescent="0.25">
      <c r="C81" s="1">
        <v>201</v>
      </c>
      <c r="D81">
        <v>142</v>
      </c>
      <c r="E81" s="1">
        <v>0.67</v>
      </c>
      <c r="F81" s="2">
        <f t="shared" si="4"/>
        <v>7.0422535211267607E-3</v>
      </c>
      <c r="G81" s="1">
        <v>15.85</v>
      </c>
      <c r="H81" s="1">
        <f t="shared" si="3"/>
        <v>158.5</v>
      </c>
    </row>
    <row r="82" spans="3:9" x14ac:dyDescent="0.25">
      <c r="C82" s="1">
        <v>214</v>
      </c>
      <c r="D82">
        <v>127</v>
      </c>
      <c r="E82" s="1">
        <v>0.62</v>
      </c>
      <c r="F82" s="2">
        <f t="shared" si="4"/>
        <v>7.874015748031496E-3</v>
      </c>
      <c r="G82" s="1">
        <v>17.899999999999999</v>
      </c>
      <c r="H82" s="1">
        <f t="shared" si="3"/>
        <v>179</v>
      </c>
    </row>
    <row r="83" spans="3:9" x14ac:dyDescent="0.25">
      <c r="C83" s="1">
        <v>224</v>
      </c>
      <c r="D83">
        <v>119</v>
      </c>
      <c r="E83" s="1">
        <v>0.57999999999999996</v>
      </c>
      <c r="F83" s="2">
        <f t="shared" si="4"/>
        <v>8.4033613445378148E-3</v>
      </c>
      <c r="G83" s="1">
        <v>19.22</v>
      </c>
      <c r="H83" s="1">
        <f t="shared" si="3"/>
        <v>192.2</v>
      </c>
    </row>
    <row r="84" spans="3:9" x14ac:dyDescent="0.25">
      <c r="C84" s="1">
        <v>238</v>
      </c>
      <c r="D84">
        <v>109</v>
      </c>
      <c r="E84" s="1">
        <v>0.53</v>
      </c>
      <c r="F84" s="2">
        <f t="shared" si="4"/>
        <v>9.1743119266055051E-3</v>
      </c>
      <c r="G84" s="1">
        <v>21.18</v>
      </c>
      <c r="H84" s="1">
        <f t="shared" si="3"/>
        <v>211.8</v>
      </c>
      <c r="I84" t="s">
        <v>45</v>
      </c>
    </row>
    <row r="85" spans="3:9" x14ac:dyDescent="0.25">
      <c r="C85" s="1">
        <v>250.5</v>
      </c>
      <c r="D85">
        <v>105</v>
      </c>
      <c r="E85" s="1">
        <v>0.51</v>
      </c>
      <c r="F85" s="2">
        <f t="shared" si="4"/>
        <v>9.5238095238095247E-3</v>
      </c>
      <c r="G85" s="1">
        <v>22.09</v>
      </c>
      <c r="H85" s="1">
        <f t="shared" si="3"/>
        <v>220.9</v>
      </c>
    </row>
    <row r="86" spans="3:9" x14ac:dyDescent="0.25">
      <c r="C86" s="1">
        <v>264</v>
      </c>
      <c r="D86">
        <v>97</v>
      </c>
      <c r="E86" s="1">
        <v>0.47</v>
      </c>
      <c r="F86" s="2">
        <f t="shared" si="4"/>
        <v>1.0309278350515464E-2</v>
      </c>
      <c r="G86" s="1">
        <v>24.14</v>
      </c>
      <c r="H86" s="1">
        <f t="shared" si="3"/>
        <v>241.4</v>
      </c>
    </row>
    <row r="87" spans="3:9" x14ac:dyDescent="0.25">
      <c r="C87" s="1">
        <v>277</v>
      </c>
      <c r="D87">
        <v>93</v>
      </c>
      <c r="E87" s="1">
        <v>0.45</v>
      </c>
      <c r="F87" s="2">
        <f t="shared" si="4"/>
        <v>1.0752688172043012E-2</v>
      </c>
      <c r="G87" s="1">
        <v>25.32</v>
      </c>
      <c r="H87" s="1">
        <f t="shared" si="3"/>
        <v>253.2</v>
      </c>
      <c r="I87" t="s">
        <v>46</v>
      </c>
    </row>
    <row r="88" spans="3:9" x14ac:dyDescent="0.25">
      <c r="C88" s="1">
        <v>290.5</v>
      </c>
      <c r="D88">
        <v>88</v>
      </c>
      <c r="E88" s="1">
        <v>0.43</v>
      </c>
      <c r="F88" s="2">
        <f t="shared" si="4"/>
        <v>1.1363636363636364E-2</v>
      </c>
      <c r="G88" s="1">
        <v>26.96</v>
      </c>
      <c r="H88" s="1">
        <f t="shared" si="3"/>
        <v>269.60000000000002</v>
      </c>
      <c r="I88" t="s">
        <v>33</v>
      </c>
    </row>
    <row r="89" spans="3:9" x14ac:dyDescent="0.25">
      <c r="F89" s="2" t="e">
        <f t="shared" si="4"/>
        <v>#DIV/0!</v>
      </c>
      <c r="H89" s="1">
        <f t="shared" si="3"/>
        <v>0</v>
      </c>
    </row>
    <row r="90" spans="3:9" x14ac:dyDescent="0.25">
      <c r="F90" s="2" t="e">
        <f t="shared" si="4"/>
        <v>#DIV/0!</v>
      </c>
      <c r="H90" s="1">
        <f t="shared" si="3"/>
        <v>0</v>
      </c>
    </row>
    <row r="91" spans="3:9" x14ac:dyDescent="0.25">
      <c r="F91" s="2" t="e">
        <f t="shared" si="4"/>
        <v>#DIV/0!</v>
      </c>
      <c r="H91" s="1">
        <f t="shared" si="3"/>
        <v>0</v>
      </c>
    </row>
    <row r="92" spans="3:9" x14ac:dyDescent="0.25">
      <c r="F92" s="2" t="e">
        <f t="shared" si="4"/>
        <v>#DIV/0!</v>
      </c>
      <c r="H92" s="1">
        <f t="shared" si="3"/>
        <v>0</v>
      </c>
    </row>
    <row r="93" spans="3:9" x14ac:dyDescent="0.25">
      <c r="F93" s="2" t="e">
        <f t="shared" si="4"/>
        <v>#DIV/0!</v>
      </c>
      <c r="H93" s="1">
        <f t="shared" si="3"/>
        <v>0</v>
      </c>
    </row>
    <row r="94" spans="3:9" x14ac:dyDescent="0.25">
      <c r="F94" s="2" t="e">
        <f t="shared" si="4"/>
        <v>#DIV/0!</v>
      </c>
      <c r="H94" s="1">
        <f t="shared" si="3"/>
        <v>0</v>
      </c>
    </row>
    <row r="95" spans="3:9" x14ac:dyDescent="0.25">
      <c r="F95" s="2" t="e">
        <f t="shared" si="4"/>
        <v>#DIV/0!</v>
      </c>
      <c r="H95" s="1">
        <f t="shared" si="3"/>
        <v>0</v>
      </c>
    </row>
    <row r="96" spans="3:9" x14ac:dyDescent="0.25">
      <c r="F96" s="2" t="e">
        <f t="shared" si="4"/>
        <v>#DIV/0!</v>
      </c>
      <c r="H96" s="1">
        <f t="shared" si="3"/>
        <v>0</v>
      </c>
    </row>
    <row r="97" spans="6:8" x14ac:dyDescent="0.25">
      <c r="F97" s="2" t="e">
        <f t="shared" si="4"/>
        <v>#DIV/0!</v>
      </c>
      <c r="H97" s="1">
        <f t="shared" si="3"/>
        <v>0</v>
      </c>
    </row>
    <row r="98" spans="6:8" x14ac:dyDescent="0.25">
      <c r="F98" s="2" t="e">
        <f t="shared" si="4"/>
        <v>#DIV/0!</v>
      </c>
      <c r="H98" s="1">
        <f t="shared" si="3"/>
        <v>0</v>
      </c>
    </row>
    <row r="99" spans="6:8" x14ac:dyDescent="0.25">
      <c r="F99" s="2" t="e">
        <f t="shared" si="4"/>
        <v>#DIV/0!</v>
      </c>
      <c r="H99" s="1">
        <f t="shared" si="3"/>
        <v>0</v>
      </c>
    </row>
    <row r="100" spans="6:8" x14ac:dyDescent="0.25">
      <c r="F100" s="2" t="e">
        <f t="shared" si="4"/>
        <v>#DIV/0!</v>
      </c>
      <c r="H100" s="1">
        <f t="shared" si="3"/>
        <v>0</v>
      </c>
    </row>
    <row r="101" spans="6:8" x14ac:dyDescent="0.25">
      <c r="F101" s="2" t="e">
        <f t="shared" si="4"/>
        <v>#DIV/0!</v>
      </c>
      <c r="H101" s="1">
        <f t="shared" si="3"/>
        <v>0</v>
      </c>
    </row>
    <row r="102" spans="6:8" x14ac:dyDescent="0.25">
      <c r="F102" s="2" t="e">
        <f t="shared" si="4"/>
        <v>#DIV/0!</v>
      </c>
      <c r="H102" s="1">
        <f t="shared" si="3"/>
        <v>0</v>
      </c>
    </row>
    <row r="103" spans="6:8" x14ac:dyDescent="0.25">
      <c r="F103" s="2" t="e">
        <f t="shared" si="4"/>
        <v>#DIV/0!</v>
      </c>
      <c r="H103" s="1">
        <f t="shared" si="3"/>
        <v>0</v>
      </c>
    </row>
    <row r="104" spans="6:8" x14ac:dyDescent="0.25">
      <c r="F104" s="2" t="e">
        <f t="shared" si="4"/>
        <v>#DIV/0!</v>
      </c>
      <c r="H104" s="1">
        <f t="shared" si="3"/>
        <v>0</v>
      </c>
    </row>
    <row r="105" spans="6:8" x14ac:dyDescent="0.25">
      <c r="F105" s="2" t="e">
        <f t="shared" si="4"/>
        <v>#DIV/0!</v>
      </c>
      <c r="H105" s="1">
        <f t="shared" si="3"/>
        <v>0</v>
      </c>
    </row>
    <row r="106" spans="6:8" x14ac:dyDescent="0.25">
      <c r="F106" s="2" t="e">
        <f t="shared" si="4"/>
        <v>#DIV/0!</v>
      </c>
      <c r="H106" s="1">
        <f t="shared" si="3"/>
        <v>0</v>
      </c>
    </row>
    <row r="107" spans="6:8" x14ac:dyDescent="0.25">
      <c r="F107" s="2" t="e">
        <f t="shared" si="4"/>
        <v>#DIV/0!</v>
      </c>
      <c r="H107" s="1">
        <f t="shared" si="3"/>
        <v>0</v>
      </c>
    </row>
    <row r="108" spans="6:8" x14ac:dyDescent="0.25">
      <c r="F108" s="2" t="e">
        <f t="shared" si="4"/>
        <v>#DIV/0!</v>
      </c>
      <c r="H108" s="1">
        <f t="shared" si="3"/>
        <v>0</v>
      </c>
    </row>
  </sheetData>
  <mergeCells count="1">
    <mergeCell ref="C8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19"/>
  <sheetViews>
    <sheetView topLeftCell="C76" workbookViewId="0">
      <selection activeCell="I105" sqref="I105"/>
    </sheetView>
  </sheetViews>
  <sheetFormatPr defaultRowHeight="15" x14ac:dyDescent="0.25"/>
  <cols>
    <col min="6" max="6" width="9.7109375" bestFit="1" customWidth="1"/>
  </cols>
  <sheetData>
    <row r="3" spans="3:10" x14ac:dyDescent="0.25">
      <c r="D3" t="s">
        <v>24</v>
      </c>
    </row>
    <row r="4" spans="3:10" x14ac:dyDescent="0.25">
      <c r="D4" t="s">
        <v>18</v>
      </c>
      <c r="J4" t="s">
        <v>4</v>
      </c>
    </row>
    <row r="6" spans="3:10" x14ac:dyDescent="0.25">
      <c r="J6" t="s">
        <v>11</v>
      </c>
    </row>
    <row r="9" spans="3:10" x14ac:dyDescent="0.25">
      <c r="C9" s="10" t="s">
        <v>2</v>
      </c>
      <c r="D9" t="s">
        <v>3</v>
      </c>
    </row>
    <row r="10" spans="3:10" x14ac:dyDescent="0.25">
      <c r="C10" s="10"/>
      <c r="D10" t="s">
        <v>5</v>
      </c>
      <c r="E10" t="s">
        <v>6</v>
      </c>
      <c r="G10" t="s">
        <v>7</v>
      </c>
      <c r="H10" t="s">
        <v>8</v>
      </c>
    </row>
    <row r="11" spans="3:10" x14ac:dyDescent="0.25">
      <c r="D11" t="s">
        <v>9</v>
      </c>
      <c r="H11" t="s">
        <v>10</v>
      </c>
      <c r="I11" t="s">
        <v>9</v>
      </c>
    </row>
    <row r="12" spans="3:10" x14ac:dyDescent="0.25">
      <c r="C12" s="1"/>
      <c r="D12" s="1"/>
      <c r="E12" s="1"/>
      <c r="F12" s="1"/>
      <c r="G12" s="1"/>
      <c r="H12" s="1"/>
      <c r="I12" s="1"/>
    </row>
    <row r="13" spans="3:10" x14ac:dyDescent="0.25">
      <c r="C13" s="1">
        <v>1.53</v>
      </c>
      <c r="D13" s="1">
        <f t="shared" ref="D13:D18" si="0">C13+51.4</f>
        <v>52.93</v>
      </c>
      <c r="E13" s="1">
        <v>520</v>
      </c>
      <c r="F13" s="1"/>
      <c r="G13" s="2">
        <f t="shared" ref="G13:G18" si="1">1/E13</f>
        <v>1.9230769230769232E-3</v>
      </c>
      <c r="H13" s="1">
        <v>4.08</v>
      </c>
      <c r="I13" s="1">
        <f t="shared" ref="I13:I18" si="2">H13*10</f>
        <v>40.799999999999997</v>
      </c>
    </row>
    <row r="14" spans="3:10" x14ac:dyDescent="0.25">
      <c r="C14" s="1">
        <v>4.4000000000000004</v>
      </c>
      <c r="D14" s="1">
        <f t="shared" si="0"/>
        <v>55.8</v>
      </c>
      <c r="E14" s="1">
        <v>490</v>
      </c>
      <c r="F14" s="1"/>
      <c r="G14" s="2">
        <f t="shared" si="1"/>
        <v>2.0408163265306124E-3</v>
      </c>
      <c r="H14" s="1">
        <v>4.33</v>
      </c>
      <c r="I14" s="1">
        <f t="shared" si="2"/>
        <v>43.3</v>
      </c>
    </row>
    <row r="15" spans="3:10" x14ac:dyDescent="0.25">
      <c r="C15" s="1">
        <v>8.7799999999999994</v>
      </c>
      <c r="D15" s="1">
        <f t="shared" si="0"/>
        <v>60.18</v>
      </c>
      <c r="E15" s="1">
        <v>454</v>
      </c>
      <c r="F15" s="1"/>
      <c r="G15" s="2">
        <f t="shared" si="1"/>
        <v>2.2026431718061676E-3</v>
      </c>
      <c r="H15" s="1">
        <v>4.6900000000000004</v>
      </c>
      <c r="I15" s="1">
        <f t="shared" si="2"/>
        <v>46.900000000000006</v>
      </c>
    </row>
    <row r="16" spans="3:10" x14ac:dyDescent="0.25">
      <c r="C16" s="1">
        <v>13.58</v>
      </c>
      <c r="D16" s="1">
        <f t="shared" si="0"/>
        <v>64.98</v>
      </c>
      <c r="E16" s="1">
        <v>421</v>
      </c>
      <c r="F16" s="1"/>
      <c r="G16" s="2">
        <f t="shared" si="1"/>
        <v>2.3752969121140144E-3</v>
      </c>
      <c r="H16" s="1">
        <v>5.0599999999999996</v>
      </c>
      <c r="I16" s="1">
        <f t="shared" si="2"/>
        <v>50.599999999999994</v>
      </c>
    </row>
    <row r="17" spans="3:9" x14ac:dyDescent="0.25">
      <c r="C17" s="1">
        <v>15.83</v>
      </c>
      <c r="D17" s="1">
        <f t="shared" si="0"/>
        <v>67.23</v>
      </c>
      <c r="E17" s="1">
        <v>406</v>
      </c>
      <c r="F17" s="1"/>
      <c r="G17" s="2">
        <f t="shared" si="1"/>
        <v>2.4630541871921183E-3</v>
      </c>
      <c r="H17" s="1">
        <v>5.26</v>
      </c>
      <c r="I17" s="1">
        <f t="shared" si="2"/>
        <v>52.599999999999994</v>
      </c>
    </row>
    <row r="18" spans="3:9" x14ac:dyDescent="0.25">
      <c r="C18" s="1">
        <v>21.29</v>
      </c>
      <c r="D18" s="1">
        <f t="shared" si="0"/>
        <v>72.69</v>
      </c>
      <c r="E18" s="1">
        <v>371</v>
      </c>
      <c r="F18" s="1"/>
      <c r="G18" s="2">
        <f t="shared" si="1"/>
        <v>2.6954177897574125E-3</v>
      </c>
      <c r="H18" s="1">
        <v>5.77</v>
      </c>
      <c r="I18" s="1">
        <f t="shared" si="2"/>
        <v>57.699999999999996</v>
      </c>
    </row>
    <row r="19" spans="3:9" x14ac:dyDescent="0.25">
      <c r="C19" s="1">
        <v>25.95</v>
      </c>
      <c r="D19" s="1">
        <f t="shared" ref="D19:D53" si="3">C19+51.4</f>
        <v>77.349999999999994</v>
      </c>
      <c r="E19" s="1">
        <v>348</v>
      </c>
      <c r="F19" s="1"/>
      <c r="G19" s="2">
        <f>1/E19</f>
        <v>2.8735632183908046E-3</v>
      </c>
      <c r="H19" s="1">
        <v>6.16</v>
      </c>
      <c r="I19" s="1">
        <f t="shared" ref="I19:I53" si="4">H19*10</f>
        <v>61.6</v>
      </c>
    </row>
    <row r="20" spans="3:9" x14ac:dyDescent="0.25">
      <c r="C20" s="1">
        <v>34.56</v>
      </c>
      <c r="D20" s="1">
        <f t="shared" si="3"/>
        <v>85.960000000000008</v>
      </c>
      <c r="E20" s="1">
        <v>311</v>
      </c>
      <c r="G20" s="2">
        <f t="shared" ref="G20:G53" si="5">1/E20</f>
        <v>3.2154340836012861E-3</v>
      </c>
      <c r="H20" s="1">
        <v>6.92</v>
      </c>
      <c r="I20" s="1">
        <f t="shared" si="4"/>
        <v>69.2</v>
      </c>
    </row>
    <row r="21" spans="3:9" x14ac:dyDescent="0.25">
      <c r="C21" s="1">
        <v>41.78</v>
      </c>
      <c r="D21" s="1">
        <f t="shared" si="3"/>
        <v>93.18</v>
      </c>
      <c r="E21" s="1">
        <v>288</v>
      </c>
      <c r="G21" s="2">
        <f t="shared" si="5"/>
        <v>3.472222222222222E-3</v>
      </c>
      <c r="H21" s="1">
        <v>7.49</v>
      </c>
      <c r="I21" s="1">
        <f t="shared" si="4"/>
        <v>74.900000000000006</v>
      </c>
    </row>
    <row r="22" spans="3:9" x14ac:dyDescent="0.25">
      <c r="C22" s="1">
        <v>52.27</v>
      </c>
      <c r="D22" s="1">
        <f t="shared" si="3"/>
        <v>103.67</v>
      </c>
      <c r="E22" s="1">
        <v>261</v>
      </c>
      <c r="G22" s="2">
        <f t="shared" si="5"/>
        <v>3.8314176245210726E-3</v>
      </c>
      <c r="H22" s="1">
        <v>8.3000000000000007</v>
      </c>
      <c r="I22" s="1">
        <f t="shared" si="4"/>
        <v>83</v>
      </c>
    </row>
    <row r="23" spans="3:9" x14ac:dyDescent="0.25">
      <c r="C23" s="1">
        <v>62.8</v>
      </c>
      <c r="D23" s="1">
        <f t="shared" si="3"/>
        <v>114.19999999999999</v>
      </c>
      <c r="E23" s="1">
        <v>237</v>
      </c>
      <c r="G23" s="2">
        <f t="shared" si="5"/>
        <v>4.2194092827004216E-3</v>
      </c>
      <c r="H23" s="1">
        <v>9.19</v>
      </c>
      <c r="I23" s="1">
        <f t="shared" si="4"/>
        <v>91.899999999999991</v>
      </c>
    </row>
    <row r="24" spans="3:9" x14ac:dyDescent="0.25">
      <c r="C24" s="1">
        <v>74.27</v>
      </c>
      <c r="D24" s="1">
        <f t="shared" si="3"/>
        <v>125.66999999999999</v>
      </c>
      <c r="E24" s="1">
        <v>213</v>
      </c>
      <c r="G24" s="2">
        <f t="shared" si="5"/>
        <v>4.6948356807511738E-3</v>
      </c>
      <c r="H24" s="1">
        <v>10.28</v>
      </c>
      <c r="I24" s="1">
        <f t="shared" si="4"/>
        <v>102.8</v>
      </c>
    </row>
    <row r="25" spans="3:9" x14ac:dyDescent="0.25">
      <c r="C25" s="1">
        <v>86.1</v>
      </c>
      <c r="D25" s="1">
        <f t="shared" si="3"/>
        <v>137.5</v>
      </c>
      <c r="E25" s="1">
        <v>197</v>
      </c>
      <c r="G25" s="2">
        <f t="shared" si="5"/>
        <v>5.076142131979695E-3</v>
      </c>
      <c r="H25" s="1">
        <v>11.16</v>
      </c>
      <c r="I25" s="1">
        <f t="shared" si="4"/>
        <v>111.6</v>
      </c>
    </row>
    <row r="26" spans="3:9" x14ac:dyDescent="0.25">
      <c r="C26" s="1">
        <v>96.91</v>
      </c>
      <c r="D26" s="1">
        <f t="shared" si="3"/>
        <v>148.31</v>
      </c>
      <c r="E26" s="1">
        <v>181</v>
      </c>
      <c r="G26" s="2">
        <f t="shared" si="5"/>
        <v>5.5248618784530384E-3</v>
      </c>
      <c r="H26" s="1">
        <v>12.21</v>
      </c>
      <c r="I26" s="1">
        <f t="shared" si="4"/>
        <v>122.10000000000001</v>
      </c>
    </row>
    <row r="27" spans="3:9" x14ac:dyDescent="0.25">
      <c r="C27" s="1">
        <v>106.42</v>
      </c>
      <c r="D27" s="1">
        <f t="shared" si="3"/>
        <v>157.82</v>
      </c>
      <c r="E27" s="1">
        <v>171</v>
      </c>
      <c r="G27" s="2">
        <f t="shared" si="5"/>
        <v>5.8479532163742687E-3</v>
      </c>
      <c r="H27" s="1">
        <v>12.98</v>
      </c>
      <c r="I27" s="1">
        <f t="shared" si="4"/>
        <v>129.80000000000001</v>
      </c>
    </row>
    <row r="28" spans="3:9" x14ac:dyDescent="0.25">
      <c r="C28" s="1">
        <v>116.53</v>
      </c>
      <c r="D28" s="1">
        <f t="shared" si="3"/>
        <v>167.93</v>
      </c>
      <c r="E28" s="1">
        <v>163</v>
      </c>
      <c r="G28" s="2">
        <f t="shared" si="5"/>
        <v>6.1349693251533744E-3</v>
      </c>
      <c r="H28" s="1">
        <v>13.66</v>
      </c>
      <c r="I28" s="1">
        <f t="shared" si="4"/>
        <v>136.6</v>
      </c>
    </row>
    <row r="29" spans="3:9" x14ac:dyDescent="0.25">
      <c r="C29" s="1">
        <v>130.11000000000001</v>
      </c>
      <c r="D29" s="1">
        <f t="shared" si="3"/>
        <v>181.51000000000002</v>
      </c>
      <c r="E29" s="1">
        <v>148</v>
      </c>
      <c r="G29" s="2">
        <f t="shared" si="5"/>
        <v>6.7567567567567571E-3</v>
      </c>
      <c r="H29" s="1">
        <v>15.15</v>
      </c>
      <c r="I29" s="1">
        <f t="shared" si="4"/>
        <v>151.5</v>
      </c>
    </row>
    <row r="30" spans="3:9" x14ac:dyDescent="0.25">
      <c r="C30" s="1">
        <v>140.66999999999999</v>
      </c>
      <c r="D30" s="1">
        <f t="shared" si="3"/>
        <v>192.07</v>
      </c>
      <c r="E30" s="1">
        <v>138</v>
      </c>
      <c r="G30" s="2">
        <f t="shared" si="5"/>
        <v>7.246376811594203E-3</v>
      </c>
      <c r="H30" s="1">
        <v>16.350000000000001</v>
      </c>
      <c r="I30" s="1">
        <f t="shared" si="4"/>
        <v>163.5</v>
      </c>
    </row>
    <row r="31" spans="3:9" x14ac:dyDescent="0.25">
      <c r="C31" s="1">
        <v>149.19</v>
      </c>
      <c r="D31" s="1">
        <f t="shared" si="3"/>
        <v>200.59</v>
      </c>
      <c r="E31" s="1">
        <v>128</v>
      </c>
      <c r="G31" s="2">
        <f t="shared" si="5"/>
        <v>7.8125E-3</v>
      </c>
      <c r="H31" s="1">
        <v>17.739999999999998</v>
      </c>
      <c r="I31" s="1">
        <f t="shared" si="4"/>
        <v>177.39999999999998</v>
      </c>
    </row>
    <row r="32" spans="3:9" x14ac:dyDescent="0.25">
      <c r="C32" s="1">
        <v>159.49</v>
      </c>
      <c r="D32" s="1">
        <f t="shared" si="3"/>
        <v>210.89000000000001</v>
      </c>
      <c r="E32" s="1">
        <v>120</v>
      </c>
      <c r="G32" s="2">
        <f t="shared" si="5"/>
        <v>8.3333333333333332E-3</v>
      </c>
      <c r="H32" s="1">
        <v>19.05</v>
      </c>
      <c r="I32" s="1">
        <f t="shared" si="4"/>
        <v>190.5</v>
      </c>
    </row>
    <row r="33" spans="3:9" x14ac:dyDescent="0.25">
      <c r="C33" s="1">
        <v>170.31</v>
      </c>
      <c r="D33" s="1">
        <f t="shared" si="3"/>
        <v>221.71</v>
      </c>
      <c r="E33" s="1">
        <v>118</v>
      </c>
      <c r="G33" s="2">
        <f t="shared" si="5"/>
        <v>8.4745762711864406E-3</v>
      </c>
      <c r="H33" s="1">
        <v>19.399999999999999</v>
      </c>
      <c r="I33" s="1">
        <f t="shared" si="4"/>
        <v>194</v>
      </c>
    </row>
    <row r="34" spans="3:9" x14ac:dyDescent="0.25">
      <c r="C34" s="1">
        <v>182.8</v>
      </c>
      <c r="D34" s="1">
        <f t="shared" si="3"/>
        <v>234.20000000000002</v>
      </c>
      <c r="E34" s="1">
        <v>110</v>
      </c>
      <c r="G34" s="2">
        <f t="shared" si="5"/>
        <v>9.0909090909090905E-3</v>
      </c>
      <c r="H34" s="1">
        <v>20.97</v>
      </c>
      <c r="I34" s="1">
        <f t="shared" si="4"/>
        <v>209.7</v>
      </c>
    </row>
    <row r="35" spans="3:9" x14ac:dyDescent="0.25">
      <c r="C35" s="1">
        <v>192.2</v>
      </c>
      <c r="D35" s="1">
        <f t="shared" si="3"/>
        <v>243.6</v>
      </c>
      <c r="E35" s="1">
        <v>106</v>
      </c>
      <c r="G35" s="2">
        <f t="shared" si="5"/>
        <v>9.433962264150943E-3</v>
      </c>
      <c r="H35" s="1">
        <v>21.85</v>
      </c>
      <c r="I35" s="1">
        <f t="shared" si="4"/>
        <v>218.5</v>
      </c>
    </row>
    <row r="36" spans="3:9" x14ac:dyDescent="0.25">
      <c r="C36" s="1">
        <v>203.26</v>
      </c>
      <c r="D36" s="1">
        <f t="shared" si="3"/>
        <v>254.66</v>
      </c>
      <c r="E36" s="1">
        <v>102</v>
      </c>
      <c r="G36" s="2">
        <f t="shared" si="5"/>
        <v>9.8039215686274508E-3</v>
      </c>
      <c r="H36" s="1">
        <v>22.81</v>
      </c>
      <c r="I36" s="1">
        <f t="shared" si="4"/>
        <v>228.1</v>
      </c>
    </row>
    <row r="37" spans="3:9" x14ac:dyDescent="0.25">
      <c r="C37" s="1">
        <v>219.61</v>
      </c>
      <c r="D37" s="1">
        <f t="shared" si="3"/>
        <v>271.01</v>
      </c>
      <c r="E37" s="1">
        <v>92</v>
      </c>
      <c r="G37" s="2">
        <f t="shared" si="5"/>
        <v>1.0869565217391304E-2</v>
      </c>
      <c r="H37" s="1">
        <v>25.63</v>
      </c>
      <c r="I37" s="1">
        <f t="shared" si="4"/>
        <v>256.3</v>
      </c>
    </row>
    <row r="38" spans="3:9" x14ac:dyDescent="0.25">
      <c r="C38" s="1">
        <v>230.04</v>
      </c>
      <c r="D38" s="1">
        <f t="shared" si="3"/>
        <v>281.44</v>
      </c>
      <c r="E38" s="1">
        <v>88</v>
      </c>
      <c r="G38" s="2">
        <f t="shared" si="5"/>
        <v>1.1363636363636364E-2</v>
      </c>
      <c r="H38" s="1">
        <v>26.96</v>
      </c>
      <c r="I38" s="1">
        <f t="shared" si="4"/>
        <v>269.60000000000002</v>
      </c>
    </row>
    <row r="39" spans="3:9" x14ac:dyDescent="0.25">
      <c r="C39" s="1">
        <v>241.32</v>
      </c>
      <c r="D39" s="1">
        <f t="shared" si="3"/>
        <v>292.71999999999997</v>
      </c>
      <c r="E39" s="1">
        <v>83</v>
      </c>
      <c r="G39" s="2">
        <f t="shared" si="5"/>
        <v>1.2048192771084338E-2</v>
      </c>
      <c r="H39" s="1">
        <v>28.83</v>
      </c>
      <c r="I39" s="1">
        <f t="shared" si="4"/>
        <v>288.29999999999995</v>
      </c>
    </row>
    <row r="40" spans="3:9" x14ac:dyDescent="0.25">
      <c r="C40" s="1">
        <v>251.01</v>
      </c>
      <c r="D40" s="1">
        <f t="shared" si="3"/>
        <v>302.40999999999997</v>
      </c>
      <c r="E40" t="s">
        <v>16</v>
      </c>
      <c r="G40" s="2" t="e">
        <f t="shared" si="5"/>
        <v>#VALUE!</v>
      </c>
      <c r="I40" s="1">
        <f t="shared" si="4"/>
        <v>0</v>
      </c>
    </row>
    <row r="41" spans="3:9" x14ac:dyDescent="0.25">
      <c r="C41" s="1">
        <v>233.99</v>
      </c>
      <c r="D41" s="1">
        <f t="shared" si="3"/>
        <v>285.39</v>
      </c>
      <c r="E41" s="1">
        <v>88</v>
      </c>
      <c r="G41" s="2">
        <f t="shared" si="5"/>
        <v>1.1363636363636364E-2</v>
      </c>
      <c r="H41" s="1">
        <v>26.96</v>
      </c>
      <c r="I41" s="1">
        <f t="shared" si="4"/>
        <v>269.60000000000002</v>
      </c>
    </row>
    <row r="42" spans="3:9" x14ac:dyDescent="0.25">
      <c r="C42" s="1">
        <v>221.21</v>
      </c>
      <c r="D42" s="1">
        <f t="shared" si="3"/>
        <v>272.61</v>
      </c>
      <c r="E42" s="1">
        <v>92</v>
      </c>
      <c r="G42" s="2">
        <f t="shared" si="5"/>
        <v>1.0869565217391304E-2</v>
      </c>
      <c r="H42" s="1">
        <v>25.63</v>
      </c>
      <c r="I42" s="1">
        <f t="shared" si="4"/>
        <v>256.3</v>
      </c>
    </row>
    <row r="43" spans="3:9" x14ac:dyDescent="0.25">
      <c r="C43" s="1">
        <v>200.82</v>
      </c>
      <c r="D43" s="1">
        <f t="shared" si="3"/>
        <v>252.22</v>
      </c>
      <c r="E43" s="1">
        <v>100</v>
      </c>
      <c r="G43" s="2">
        <f t="shared" si="5"/>
        <v>0.01</v>
      </c>
      <c r="H43" s="1">
        <v>23.33</v>
      </c>
      <c r="I43" s="1">
        <f t="shared" si="4"/>
        <v>233.29999999999998</v>
      </c>
    </row>
    <row r="44" spans="3:9" x14ac:dyDescent="0.25">
      <c r="C44" s="1">
        <v>177.2</v>
      </c>
      <c r="D44" s="1">
        <f t="shared" si="3"/>
        <v>228.6</v>
      </c>
      <c r="E44" s="1">
        <v>112</v>
      </c>
      <c r="G44" s="2">
        <f t="shared" si="5"/>
        <v>8.9285714285714281E-3</v>
      </c>
      <c r="H44" s="1">
        <v>20.55</v>
      </c>
      <c r="I44" s="1">
        <f t="shared" si="4"/>
        <v>205.5</v>
      </c>
    </row>
    <row r="45" spans="3:9" x14ac:dyDescent="0.25">
      <c r="C45" s="1">
        <v>159.33000000000001</v>
      </c>
      <c r="D45" s="1">
        <f t="shared" si="3"/>
        <v>210.73000000000002</v>
      </c>
      <c r="E45" s="1">
        <v>124</v>
      </c>
      <c r="G45" s="2">
        <f t="shared" si="5"/>
        <v>8.0645161290322578E-3</v>
      </c>
      <c r="H45" s="1">
        <v>18.37</v>
      </c>
      <c r="I45" s="1">
        <f t="shared" si="4"/>
        <v>183.70000000000002</v>
      </c>
    </row>
    <row r="46" spans="3:9" x14ac:dyDescent="0.25">
      <c r="C46" s="1">
        <v>135.87</v>
      </c>
      <c r="D46" s="1">
        <f t="shared" si="3"/>
        <v>187.27</v>
      </c>
      <c r="E46" s="1">
        <v>141</v>
      </c>
      <c r="G46" s="2">
        <f t="shared" si="5"/>
        <v>7.0921985815602835E-3</v>
      </c>
      <c r="H46" s="1">
        <v>16.61</v>
      </c>
      <c r="I46" s="1">
        <f t="shared" si="4"/>
        <v>166.1</v>
      </c>
    </row>
    <row r="47" spans="3:9" x14ac:dyDescent="0.25">
      <c r="C47" s="1">
        <v>110.25</v>
      </c>
      <c r="D47" s="1">
        <f t="shared" si="3"/>
        <v>161.65</v>
      </c>
      <c r="E47" s="1">
        <v>165</v>
      </c>
      <c r="G47" s="2">
        <f t="shared" si="5"/>
        <v>6.0606060606060606E-3</v>
      </c>
      <c r="H47" s="1">
        <v>13.48</v>
      </c>
      <c r="I47" s="1">
        <f t="shared" si="4"/>
        <v>134.80000000000001</v>
      </c>
    </row>
    <row r="48" spans="3:9" x14ac:dyDescent="0.25">
      <c r="C48" s="1">
        <v>80.790000000000006</v>
      </c>
      <c r="D48" s="1">
        <f t="shared" si="3"/>
        <v>132.19</v>
      </c>
      <c r="E48" s="1">
        <v>206</v>
      </c>
      <c r="G48" s="2">
        <f t="shared" si="5"/>
        <v>4.8543689320388345E-3</v>
      </c>
      <c r="H48" s="1">
        <v>10.65</v>
      </c>
      <c r="I48" s="1">
        <f t="shared" si="4"/>
        <v>106.5</v>
      </c>
    </row>
    <row r="49" spans="3:9" x14ac:dyDescent="0.25">
      <c r="C49" s="1">
        <v>50.21</v>
      </c>
      <c r="D49" s="1">
        <f t="shared" si="3"/>
        <v>101.61</v>
      </c>
      <c r="E49" s="1">
        <v>264</v>
      </c>
      <c r="G49" s="2">
        <f t="shared" si="5"/>
        <v>3.787878787878788E-3</v>
      </c>
      <c r="H49" s="1">
        <v>8.2100000000000009</v>
      </c>
      <c r="I49" s="1">
        <f t="shared" si="4"/>
        <v>82.100000000000009</v>
      </c>
    </row>
    <row r="50" spans="3:9" x14ac:dyDescent="0.25">
      <c r="C50" s="1">
        <v>24</v>
      </c>
      <c r="D50" s="1">
        <f t="shared" si="3"/>
        <v>75.400000000000006</v>
      </c>
      <c r="E50" s="1">
        <v>360</v>
      </c>
      <c r="G50" s="2">
        <f t="shared" si="5"/>
        <v>2.7777777777777779E-3</v>
      </c>
      <c r="H50" s="1">
        <v>5.95</v>
      </c>
      <c r="I50" s="1">
        <f t="shared" si="4"/>
        <v>59.5</v>
      </c>
    </row>
    <row r="51" spans="3:9" x14ac:dyDescent="0.25">
      <c r="C51" s="1">
        <v>4.46</v>
      </c>
      <c r="D51" s="1">
        <f t="shared" si="3"/>
        <v>55.86</v>
      </c>
      <c r="E51" s="1">
        <v>490</v>
      </c>
      <c r="G51" s="2">
        <f t="shared" si="5"/>
        <v>2.0408163265306124E-3</v>
      </c>
      <c r="H51" s="1">
        <v>4.33</v>
      </c>
      <c r="I51" s="1">
        <f t="shared" si="4"/>
        <v>43.3</v>
      </c>
    </row>
    <row r="52" spans="3:9" x14ac:dyDescent="0.25">
      <c r="C52" s="1">
        <v>0.28999999999999998</v>
      </c>
      <c r="D52" s="1">
        <f t="shared" si="3"/>
        <v>51.69</v>
      </c>
      <c r="E52" t="s">
        <v>16</v>
      </c>
      <c r="G52" s="2" t="e">
        <f t="shared" si="5"/>
        <v>#VALUE!</v>
      </c>
      <c r="I52" s="1">
        <f t="shared" si="4"/>
        <v>0</v>
      </c>
    </row>
    <row r="53" spans="3:9" x14ac:dyDescent="0.25">
      <c r="D53" s="1">
        <f t="shared" si="3"/>
        <v>51.4</v>
      </c>
      <c r="G53" s="2" t="e">
        <f t="shared" si="5"/>
        <v>#DIV/0!</v>
      </c>
      <c r="I53" s="1">
        <f t="shared" si="4"/>
        <v>0</v>
      </c>
    </row>
    <row r="68" spans="3:9" x14ac:dyDescent="0.25">
      <c r="C68" t="s">
        <v>28</v>
      </c>
    </row>
    <row r="70" spans="3:9" x14ac:dyDescent="0.25">
      <c r="C70" t="s">
        <v>47</v>
      </c>
      <c r="E70" t="s">
        <v>48</v>
      </c>
    </row>
    <row r="71" spans="3:9" x14ac:dyDescent="0.25">
      <c r="F71" s="3">
        <v>42721</v>
      </c>
      <c r="H71" t="s">
        <v>15</v>
      </c>
    </row>
    <row r="73" spans="3:9" x14ac:dyDescent="0.25">
      <c r="C73" t="s">
        <v>12</v>
      </c>
    </row>
    <row r="74" spans="3:9" x14ac:dyDescent="0.25">
      <c r="C74" t="s">
        <v>29</v>
      </c>
    </row>
    <row r="76" spans="3:9" x14ac:dyDescent="0.25">
      <c r="C76" t="s">
        <v>3</v>
      </c>
    </row>
    <row r="77" spans="3:9" x14ac:dyDescent="0.25">
      <c r="C77" t="s">
        <v>5</v>
      </c>
      <c r="D77" t="s">
        <v>6</v>
      </c>
      <c r="F77" t="s">
        <v>7</v>
      </c>
      <c r="G77" t="s">
        <v>8</v>
      </c>
    </row>
    <row r="78" spans="3:9" x14ac:dyDescent="0.25">
      <c r="C78" t="s">
        <v>9</v>
      </c>
      <c r="E78" t="s">
        <v>31</v>
      </c>
      <c r="G78" t="s">
        <v>10</v>
      </c>
    </row>
    <row r="79" spans="3:9" x14ac:dyDescent="0.25">
      <c r="C79" s="1" t="s">
        <v>30</v>
      </c>
      <c r="D79" s="1"/>
      <c r="E79" s="1" t="s">
        <v>32</v>
      </c>
      <c r="F79" s="1"/>
      <c r="G79" s="1"/>
      <c r="H79" s="1"/>
    </row>
    <row r="80" spans="3:9" x14ac:dyDescent="0.25">
      <c r="C80" s="1"/>
      <c r="D80" s="1"/>
      <c r="E80" s="1"/>
      <c r="F80" s="1"/>
      <c r="G80" s="1"/>
      <c r="H80" s="1"/>
      <c r="I80" t="s">
        <v>50</v>
      </c>
    </row>
    <row r="81" spans="3:9" x14ac:dyDescent="0.25">
      <c r="C81" s="1"/>
      <c r="D81" s="1"/>
      <c r="E81" s="1"/>
      <c r="F81" s="1"/>
      <c r="G81" s="1"/>
      <c r="H81" s="1"/>
    </row>
    <row r="82" spans="3:9" x14ac:dyDescent="0.25">
      <c r="C82" s="1">
        <v>56</v>
      </c>
      <c r="D82" s="1" t="s">
        <v>33</v>
      </c>
      <c r="E82" s="1">
        <v>2.7</v>
      </c>
      <c r="F82" s="2" t="e">
        <f>1/D82</f>
        <v>#VALUE!</v>
      </c>
      <c r="G82" s="1">
        <v>4.01</v>
      </c>
      <c r="H82" s="1">
        <f t="shared" ref="H82:H119" si="6">G82*10</f>
        <v>40.099999999999994</v>
      </c>
    </row>
    <row r="83" spans="3:9" x14ac:dyDescent="0.25">
      <c r="C83">
        <v>49</v>
      </c>
      <c r="D83" t="s">
        <v>33</v>
      </c>
      <c r="E83">
        <v>2.96</v>
      </c>
      <c r="F83" s="2" t="e">
        <f t="shared" ref="F83:F119" si="7">1/D83</f>
        <v>#VALUE!</v>
      </c>
      <c r="H83" s="1">
        <f t="shared" si="6"/>
        <v>0</v>
      </c>
    </row>
    <row r="84" spans="3:9" x14ac:dyDescent="0.25">
      <c r="C84">
        <v>62</v>
      </c>
      <c r="D84">
        <v>479</v>
      </c>
      <c r="E84">
        <v>2.34</v>
      </c>
      <c r="F84" s="2">
        <f t="shared" si="7"/>
        <v>2.0876826722338203E-3</v>
      </c>
      <c r="G84">
        <v>4.4400000000000004</v>
      </c>
      <c r="H84" s="1">
        <f t="shared" si="6"/>
        <v>44.400000000000006</v>
      </c>
    </row>
    <row r="85" spans="3:9" x14ac:dyDescent="0.25">
      <c r="C85" s="1">
        <v>70</v>
      </c>
      <c r="D85">
        <v>423</v>
      </c>
      <c r="E85" s="1">
        <v>2.0699999999999998</v>
      </c>
      <c r="F85" s="2">
        <f t="shared" si="7"/>
        <v>2.3640661938534278E-3</v>
      </c>
      <c r="G85">
        <v>5.04</v>
      </c>
      <c r="H85" s="1">
        <f t="shared" si="6"/>
        <v>50.4</v>
      </c>
    </row>
    <row r="86" spans="3:9" x14ac:dyDescent="0.25">
      <c r="C86" s="1">
        <v>83.5</v>
      </c>
      <c r="D86">
        <v>356</v>
      </c>
      <c r="E86" s="1">
        <v>1.74</v>
      </c>
      <c r="F86" s="2">
        <f t="shared" si="7"/>
        <v>2.8089887640449437E-3</v>
      </c>
      <c r="G86">
        <v>6.02</v>
      </c>
      <c r="H86" s="1">
        <f t="shared" si="6"/>
        <v>60.199999999999996</v>
      </c>
    </row>
    <row r="87" spans="3:9" x14ac:dyDescent="0.25">
      <c r="C87" s="1">
        <v>89</v>
      </c>
      <c r="D87">
        <v>322</v>
      </c>
      <c r="E87" s="1">
        <v>1.57</v>
      </c>
      <c r="F87" s="2">
        <f t="shared" si="7"/>
        <v>3.105590062111801E-3</v>
      </c>
      <c r="G87">
        <v>6.68</v>
      </c>
      <c r="H87" s="1">
        <f t="shared" si="6"/>
        <v>66.8</v>
      </c>
    </row>
    <row r="88" spans="3:9" x14ac:dyDescent="0.25">
      <c r="C88" s="1">
        <v>98</v>
      </c>
      <c r="D88">
        <v>298</v>
      </c>
      <c r="E88" s="1">
        <v>1.46</v>
      </c>
      <c r="F88" s="2">
        <f t="shared" si="7"/>
        <v>3.3557046979865771E-3</v>
      </c>
      <c r="G88">
        <v>7.23</v>
      </c>
      <c r="H88" s="1">
        <f t="shared" si="6"/>
        <v>72.300000000000011</v>
      </c>
    </row>
    <row r="89" spans="3:9" x14ac:dyDescent="0.25">
      <c r="C89" s="1">
        <v>106</v>
      </c>
      <c r="D89">
        <v>272</v>
      </c>
      <c r="E89" s="1">
        <v>1.33</v>
      </c>
      <c r="F89" s="2">
        <f t="shared" si="7"/>
        <v>3.6764705882352941E-3</v>
      </c>
      <c r="G89">
        <v>7.95</v>
      </c>
      <c r="H89" s="1">
        <f t="shared" si="6"/>
        <v>79.5</v>
      </c>
    </row>
    <row r="90" spans="3:9" x14ac:dyDescent="0.25">
      <c r="C90" s="1">
        <v>118</v>
      </c>
      <c r="D90">
        <v>245</v>
      </c>
      <c r="E90" s="1">
        <v>1.19</v>
      </c>
      <c r="F90" s="2">
        <f t="shared" si="7"/>
        <v>4.0816326530612249E-3</v>
      </c>
      <c r="G90">
        <v>8.91</v>
      </c>
      <c r="H90" s="1">
        <f t="shared" si="6"/>
        <v>89.1</v>
      </c>
    </row>
    <row r="91" spans="3:9" x14ac:dyDescent="0.25">
      <c r="C91" s="1">
        <v>130.5</v>
      </c>
      <c r="D91">
        <v>216</v>
      </c>
      <c r="E91" s="1">
        <v>1.05</v>
      </c>
      <c r="F91" s="2">
        <f t="shared" si="7"/>
        <v>4.6296296296296294E-3</v>
      </c>
      <c r="G91">
        <v>10.130000000000001</v>
      </c>
      <c r="H91" s="1">
        <f t="shared" si="6"/>
        <v>101.30000000000001</v>
      </c>
    </row>
    <row r="92" spans="3:9" x14ac:dyDescent="0.25">
      <c r="C92" s="1">
        <v>141</v>
      </c>
      <c r="D92">
        <v>204</v>
      </c>
      <c r="E92" s="1">
        <v>1</v>
      </c>
      <c r="F92" s="2">
        <f t="shared" si="7"/>
        <v>4.9019607843137254E-3</v>
      </c>
      <c r="G92">
        <v>10.76</v>
      </c>
      <c r="H92" s="1">
        <f t="shared" si="6"/>
        <v>107.6</v>
      </c>
    </row>
    <row r="93" spans="3:9" x14ac:dyDescent="0.25">
      <c r="C93" s="1">
        <v>153</v>
      </c>
      <c r="D93">
        <v>184</v>
      </c>
      <c r="E93" s="1">
        <v>0.9</v>
      </c>
      <c r="F93" s="2">
        <f t="shared" si="7"/>
        <v>5.434782608695652E-3</v>
      </c>
      <c r="G93">
        <v>12</v>
      </c>
      <c r="H93" s="1">
        <f t="shared" si="6"/>
        <v>120</v>
      </c>
    </row>
    <row r="94" spans="3:9" x14ac:dyDescent="0.25">
      <c r="C94" s="1">
        <v>166.5</v>
      </c>
      <c r="D94">
        <v>171</v>
      </c>
      <c r="E94" s="1">
        <v>0.83</v>
      </c>
      <c r="F94" s="2">
        <f t="shared" si="7"/>
        <v>5.8479532163742687E-3</v>
      </c>
      <c r="G94">
        <v>12.98</v>
      </c>
      <c r="H94" s="1">
        <f t="shared" si="6"/>
        <v>129.80000000000001</v>
      </c>
    </row>
    <row r="95" spans="3:9" x14ac:dyDescent="0.25">
      <c r="C95" s="1">
        <v>182</v>
      </c>
      <c r="D95">
        <v>155</v>
      </c>
      <c r="E95" s="1">
        <v>0.76</v>
      </c>
      <c r="F95" s="2">
        <f t="shared" si="7"/>
        <v>6.4516129032258064E-3</v>
      </c>
      <c r="G95">
        <v>14.42</v>
      </c>
      <c r="H95" s="1">
        <f t="shared" si="6"/>
        <v>144.19999999999999</v>
      </c>
      <c r="I95" t="s">
        <v>49</v>
      </c>
    </row>
    <row r="96" spans="3:9" x14ac:dyDescent="0.25">
      <c r="C96" s="1">
        <v>198</v>
      </c>
      <c r="D96">
        <v>141</v>
      </c>
      <c r="E96" s="1">
        <v>0.69</v>
      </c>
      <c r="F96" s="2">
        <f t="shared" si="7"/>
        <v>7.0921985815602835E-3</v>
      </c>
      <c r="G96">
        <v>15.97</v>
      </c>
      <c r="H96" s="1">
        <f t="shared" si="6"/>
        <v>159.70000000000002</v>
      </c>
    </row>
    <row r="97" spans="3:9" x14ac:dyDescent="0.25">
      <c r="C97" s="1">
        <v>213</v>
      </c>
      <c r="D97">
        <v>131</v>
      </c>
      <c r="E97" s="1">
        <v>0.64</v>
      </c>
      <c r="F97" s="2">
        <f t="shared" si="7"/>
        <v>7.6335877862595417E-3</v>
      </c>
      <c r="G97">
        <v>17.3</v>
      </c>
      <c r="H97" s="1">
        <f t="shared" si="6"/>
        <v>173</v>
      </c>
    </row>
    <row r="98" spans="3:9" x14ac:dyDescent="0.25">
      <c r="C98" s="1">
        <v>225</v>
      </c>
      <c r="D98">
        <v>117</v>
      </c>
      <c r="E98" s="1">
        <v>0.56999999999999995</v>
      </c>
      <c r="F98" s="2">
        <f t="shared" si="7"/>
        <v>8.5470085470085479E-3</v>
      </c>
      <c r="G98">
        <v>19.579999999999998</v>
      </c>
      <c r="H98" s="1">
        <f t="shared" si="6"/>
        <v>195.79999999999998</v>
      </c>
    </row>
    <row r="99" spans="3:9" x14ac:dyDescent="0.25">
      <c r="C99" s="1">
        <v>237.5</v>
      </c>
      <c r="D99">
        <v>115</v>
      </c>
      <c r="E99" s="1">
        <v>0.56000000000000005</v>
      </c>
      <c r="F99" s="2">
        <f t="shared" si="7"/>
        <v>8.6956521739130436E-3</v>
      </c>
      <c r="G99">
        <v>19.96</v>
      </c>
      <c r="H99" s="1">
        <f t="shared" si="6"/>
        <v>199.60000000000002</v>
      </c>
      <c r="I99" t="s">
        <v>13</v>
      </c>
    </row>
    <row r="100" spans="3:9" x14ac:dyDescent="0.25">
      <c r="C100" s="1">
        <v>248</v>
      </c>
      <c r="D100">
        <v>104</v>
      </c>
      <c r="E100" s="1">
        <v>0.51</v>
      </c>
      <c r="F100" s="2">
        <f t="shared" si="7"/>
        <v>9.6153846153846159E-3</v>
      </c>
      <c r="G100">
        <v>22.32</v>
      </c>
      <c r="H100" s="1">
        <f t="shared" si="6"/>
        <v>223.2</v>
      </c>
    </row>
    <row r="101" spans="3:9" x14ac:dyDescent="0.25">
      <c r="C101" s="1">
        <v>262.5</v>
      </c>
      <c r="D101">
        <v>101</v>
      </c>
      <c r="E101" s="1">
        <v>0.49</v>
      </c>
      <c r="F101" s="2">
        <f t="shared" si="7"/>
        <v>9.9009900990099011E-3</v>
      </c>
      <c r="G101">
        <v>23.07</v>
      </c>
      <c r="H101" s="1">
        <f t="shared" si="6"/>
        <v>230.7</v>
      </c>
    </row>
    <row r="102" spans="3:9" x14ac:dyDescent="0.25">
      <c r="C102" s="1">
        <v>275</v>
      </c>
      <c r="D102">
        <v>93</v>
      </c>
      <c r="E102" s="1">
        <v>0.45</v>
      </c>
      <c r="F102" s="2">
        <f t="shared" si="7"/>
        <v>1.0752688172043012E-2</v>
      </c>
      <c r="G102">
        <v>25.32</v>
      </c>
      <c r="H102" s="1">
        <f t="shared" si="6"/>
        <v>253.2</v>
      </c>
      <c r="I102" t="s">
        <v>51</v>
      </c>
    </row>
    <row r="103" spans="3:9" x14ac:dyDescent="0.25">
      <c r="C103" s="1">
        <v>290</v>
      </c>
      <c r="D103">
        <v>89</v>
      </c>
      <c r="E103" s="1">
        <v>0.43</v>
      </c>
      <c r="F103" s="2">
        <f t="shared" si="7"/>
        <v>1.1235955056179775E-2</v>
      </c>
      <c r="G103">
        <v>26.62</v>
      </c>
      <c r="H103" s="1">
        <f t="shared" si="6"/>
        <v>266.2</v>
      </c>
    </row>
    <row r="104" spans="3:9" x14ac:dyDescent="0.25">
      <c r="C104" s="1">
        <v>305</v>
      </c>
      <c r="D104">
        <v>87</v>
      </c>
      <c r="E104" s="1">
        <v>0.42</v>
      </c>
      <c r="F104" s="2">
        <f t="shared" si="7"/>
        <v>1.1494252873563218E-2</v>
      </c>
      <c r="G104">
        <v>27.32</v>
      </c>
      <c r="H104" s="1">
        <f t="shared" si="6"/>
        <v>273.2</v>
      </c>
      <c r="I104" t="s">
        <v>14</v>
      </c>
    </row>
    <row r="105" spans="3:9" x14ac:dyDescent="0.25">
      <c r="C105" s="1">
        <v>317</v>
      </c>
      <c r="F105" s="2" t="e">
        <f t="shared" si="7"/>
        <v>#DIV/0!</v>
      </c>
      <c r="H105" s="1">
        <f t="shared" si="6"/>
        <v>0</v>
      </c>
      <c r="I105" t="s">
        <v>14</v>
      </c>
    </row>
    <row r="106" spans="3:9" x14ac:dyDescent="0.25">
      <c r="F106" s="2" t="e">
        <f t="shared" si="7"/>
        <v>#DIV/0!</v>
      </c>
      <c r="H106" s="1">
        <f t="shared" si="6"/>
        <v>0</v>
      </c>
    </row>
    <row r="107" spans="3:9" x14ac:dyDescent="0.25">
      <c r="F107" s="2" t="e">
        <f t="shared" si="7"/>
        <v>#DIV/0!</v>
      </c>
      <c r="H107" s="1">
        <f t="shared" si="6"/>
        <v>0</v>
      </c>
    </row>
    <row r="108" spans="3:9" x14ac:dyDescent="0.25">
      <c r="F108" s="2" t="e">
        <f t="shared" si="7"/>
        <v>#DIV/0!</v>
      </c>
      <c r="H108" s="1">
        <f t="shared" si="6"/>
        <v>0</v>
      </c>
    </row>
    <row r="109" spans="3:9" x14ac:dyDescent="0.25">
      <c r="F109" s="2" t="e">
        <f t="shared" si="7"/>
        <v>#DIV/0!</v>
      </c>
      <c r="H109" s="1">
        <f t="shared" si="6"/>
        <v>0</v>
      </c>
    </row>
    <row r="110" spans="3:9" x14ac:dyDescent="0.25">
      <c r="F110" s="2" t="e">
        <f t="shared" si="7"/>
        <v>#DIV/0!</v>
      </c>
      <c r="H110" s="1">
        <f t="shared" si="6"/>
        <v>0</v>
      </c>
    </row>
    <row r="111" spans="3:9" x14ac:dyDescent="0.25">
      <c r="F111" s="2" t="e">
        <f t="shared" si="7"/>
        <v>#DIV/0!</v>
      </c>
      <c r="H111" s="1">
        <f t="shared" si="6"/>
        <v>0</v>
      </c>
    </row>
    <row r="112" spans="3:9" x14ac:dyDescent="0.25">
      <c r="F112" s="2" t="e">
        <f t="shared" si="7"/>
        <v>#DIV/0!</v>
      </c>
      <c r="H112" s="1">
        <f t="shared" si="6"/>
        <v>0</v>
      </c>
    </row>
    <row r="113" spans="6:8" x14ac:dyDescent="0.25">
      <c r="F113" s="2" t="e">
        <f t="shared" si="7"/>
        <v>#DIV/0!</v>
      </c>
      <c r="H113" s="1">
        <f t="shared" si="6"/>
        <v>0</v>
      </c>
    </row>
    <row r="114" spans="6:8" x14ac:dyDescent="0.25">
      <c r="F114" s="2" t="e">
        <f t="shared" si="7"/>
        <v>#DIV/0!</v>
      </c>
      <c r="H114" s="1">
        <f t="shared" si="6"/>
        <v>0</v>
      </c>
    </row>
    <row r="115" spans="6:8" x14ac:dyDescent="0.25">
      <c r="F115" s="2" t="e">
        <f t="shared" si="7"/>
        <v>#DIV/0!</v>
      </c>
      <c r="H115" s="1">
        <f t="shared" si="6"/>
        <v>0</v>
      </c>
    </row>
    <row r="116" spans="6:8" x14ac:dyDescent="0.25">
      <c r="F116" s="2" t="e">
        <f t="shared" si="7"/>
        <v>#DIV/0!</v>
      </c>
      <c r="H116" s="1">
        <f t="shared" si="6"/>
        <v>0</v>
      </c>
    </row>
    <row r="117" spans="6:8" x14ac:dyDescent="0.25">
      <c r="F117" s="2" t="e">
        <f t="shared" si="7"/>
        <v>#DIV/0!</v>
      </c>
      <c r="H117" s="1">
        <f t="shared" si="6"/>
        <v>0</v>
      </c>
    </row>
    <row r="118" spans="6:8" x14ac:dyDescent="0.25">
      <c r="F118" s="2" t="e">
        <f t="shared" si="7"/>
        <v>#DIV/0!</v>
      </c>
      <c r="H118" s="1">
        <f t="shared" si="6"/>
        <v>0</v>
      </c>
    </row>
    <row r="119" spans="6:8" x14ac:dyDescent="0.25">
      <c r="F119" s="2" t="e">
        <f t="shared" si="7"/>
        <v>#DIV/0!</v>
      </c>
      <c r="H119" s="1">
        <f t="shared" si="6"/>
        <v>0</v>
      </c>
    </row>
  </sheetData>
  <mergeCells count="1">
    <mergeCell ref="C9:C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52"/>
  <sheetViews>
    <sheetView topLeftCell="A34" workbookViewId="0">
      <selection activeCell="G18" activeCellId="1" sqref="D13:D18 G13:G18"/>
    </sheetView>
  </sheetViews>
  <sheetFormatPr defaultRowHeight="15" x14ac:dyDescent="0.25"/>
  <sheetData>
    <row r="3" spans="3:10" x14ac:dyDescent="0.25">
      <c r="D3" t="s">
        <v>25</v>
      </c>
    </row>
    <row r="4" spans="3:10" x14ac:dyDescent="0.25">
      <c r="D4" t="s">
        <v>18</v>
      </c>
    </row>
    <row r="9" spans="3:10" x14ac:dyDescent="0.25">
      <c r="C9" s="10" t="s">
        <v>2</v>
      </c>
      <c r="D9" t="s">
        <v>3</v>
      </c>
      <c r="J9" t="s">
        <v>4</v>
      </c>
    </row>
    <row r="10" spans="3:10" x14ac:dyDescent="0.25">
      <c r="C10" s="10"/>
      <c r="D10" t="s">
        <v>5</v>
      </c>
      <c r="E10" t="s">
        <v>6</v>
      </c>
      <c r="G10" t="s">
        <v>7</v>
      </c>
      <c r="H10" t="s">
        <v>8</v>
      </c>
    </row>
    <row r="11" spans="3:10" x14ac:dyDescent="0.25">
      <c r="D11" t="s">
        <v>9</v>
      </c>
      <c r="H11" t="s">
        <v>10</v>
      </c>
      <c r="J11" t="s">
        <v>11</v>
      </c>
    </row>
    <row r="12" spans="3:10" x14ac:dyDescent="0.25">
      <c r="C12" s="1"/>
      <c r="D12" s="1"/>
      <c r="E12" s="1"/>
      <c r="F12" s="1"/>
      <c r="G12" s="1"/>
      <c r="H12" s="1"/>
      <c r="I12" s="1"/>
    </row>
    <row r="13" spans="3:10" x14ac:dyDescent="0.25">
      <c r="C13" s="1">
        <v>0.74</v>
      </c>
      <c r="D13" s="1">
        <f t="shared" ref="D13:D52" si="0">C13+51.4</f>
        <v>52.14</v>
      </c>
      <c r="E13" s="1">
        <v>520</v>
      </c>
      <c r="F13" s="1"/>
      <c r="G13" s="2">
        <f>1/E13</f>
        <v>1.9230769230769232E-3</v>
      </c>
      <c r="H13" s="1">
        <v>4.08</v>
      </c>
      <c r="I13" s="1">
        <f t="shared" ref="I13:I52" si="1">H13*10</f>
        <v>40.799999999999997</v>
      </c>
    </row>
    <row r="14" spans="3:10" x14ac:dyDescent="0.25">
      <c r="C14" s="1">
        <v>10.67</v>
      </c>
      <c r="D14" s="1">
        <f t="shared" si="0"/>
        <v>62.07</v>
      </c>
      <c r="E14" s="1">
        <v>442</v>
      </c>
      <c r="F14" s="1"/>
      <c r="G14" s="2">
        <f t="shared" ref="G14:G52" si="2">1/E14</f>
        <v>2.2624434389140274E-3</v>
      </c>
      <c r="H14" s="1">
        <v>4.82</v>
      </c>
      <c r="I14" s="1">
        <f t="shared" si="1"/>
        <v>48.2</v>
      </c>
    </row>
    <row r="15" spans="3:10" x14ac:dyDescent="0.25">
      <c r="C15" s="1">
        <v>22.96</v>
      </c>
      <c r="D15" s="1">
        <f t="shared" si="0"/>
        <v>74.36</v>
      </c>
      <c r="E15" s="1">
        <v>363</v>
      </c>
      <c r="F15" s="1"/>
      <c r="G15" s="2">
        <f t="shared" si="2"/>
        <v>2.7548209366391185E-3</v>
      </c>
      <c r="H15" s="1">
        <v>5.9</v>
      </c>
      <c r="I15" s="1">
        <f t="shared" si="1"/>
        <v>59</v>
      </c>
    </row>
    <row r="16" spans="3:10" x14ac:dyDescent="0.25">
      <c r="C16" s="1">
        <v>38.01</v>
      </c>
      <c r="D16" s="1">
        <f t="shared" si="0"/>
        <v>89.41</v>
      </c>
      <c r="E16" s="1">
        <v>298</v>
      </c>
      <c r="F16" s="1"/>
      <c r="G16" s="2">
        <f t="shared" si="2"/>
        <v>3.3557046979865771E-3</v>
      </c>
      <c r="H16" s="1">
        <v>7.23</v>
      </c>
      <c r="I16" s="1">
        <f t="shared" si="1"/>
        <v>72.300000000000011</v>
      </c>
    </row>
    <row r="17" spans="3:9" x14ac:dyDescent="0.25">
      <c r="C17" s="1">
        <v>53.92</v>
      </c>
      <c r="D17" s="1">
        <f t="shared" si="0"/>
        <v>105.32</v>
      </c>
      <c r="E17" s="1">
        <v>246</v>
      </c>
      <c r="F17" s="1"/>
      <c r="G17" s="2">
        <f t="shared" si="2"/>
        <v>4.0650406504065045E-3</v>
      </c>
      <c r="H17" s="1">
        <v>8.83</v>
      </c>
      <c r="I17" s="1">
        <f t="shared" si="1"/>
        <v>88.3</v>
      </c>
    </row>
    <row r="18" spans="3:9" x14ac:dyDescent="0.25">
      <c r="C18" s="1">
        <v>71.180000000000007</v>
      </c>
      <c r="D18" s="1">
        <f t="shared" si="0"/>
        <v>122.58000000000001</v>
      </c>
      <c r="E18" s="1">
        <v>210</v>
      </c>
      <c r="F18" s="1"/>
      <c r="G18" s="2">
        <f t="shared" si="2"/>
        <v>4.7619047619047623E-3</v>
      </c>
      <c r="H18" s="1">
        <v>10.43</v>
      </c>
      <c r="I18" s="1">
        <f t="shared" si="1"/>
        <v>104.3</v>
      </c>
    </row>
    <row r="19" spans="3:9" x14ac:dyDescent="0.25">
      <c r="C19" s="1">
        <v>90.64</v>
      </c>
      <c r="D19" s="1">
        <f t="shared" si="0"/>
        <v>142.04</v>
      </c>
      <c r="E19" s="1">
        <v>178</v>
      </c>
      <c r="F19" s="1"/>
      <c r="G19" s="2">
        <f t="shared" si="2"/>
        <v>5.6179775280898875E-3</v>
      </c>
      <c r="H19" s="1">
        <v>12.43</v>
      </c>
      <c r="I19" s="1">
        <f t="shared" si="1"/>
        <v>124.3</v>
      </c>
    </row>
    <row r="20" spans="3:9" x14ac:dyDescent="0.25">
      <c r="C20" s="1">
        <v>111.74</v>
      </c>
      <c r="D20" s="1">
        <f t="shared" si="0"/>
        <v>163.13999999999999</v>
      </c>
      <c r="E20" s="1">
        <v>150</v>
      </c>
      <c r="G20" s="2">
        <f t="shared" si="2"/>
        <v>6.6666666666666671E-3</v>
      </c>
      <c r="H20" s="1">
        <v>14.94</v>
      </c>
      <c r="I20" s="1">
        <f t="shared" si="1"/>
        <v>149.4</v>
      </c>
    </row>
    <row r="21" spans="3:9" x14ac:dyDescent="0.25">
      <c r="C21" s="1">
        <v>135.4</v>
      </c>
      <c r="D21" s="1">
        <f t="shared" si="0"/>
        <v>186.8</v>
      </c>
      <c r="E21" s="1">
        <v>124</v>
      </c>
      <c r="G21" s="2">
        <f t="shared" si="2"/>
        <v>8.0645161290322578E-3</v>
      </c>
      <c r="H21" s="1">
        <v>18.37</v>
      </c>
      <c r="I21" s="1">
        <f t="shared" si="1"/>
        <v>183.70000000000002</v>
      </c>
    </row>
    <row r="22" spans="3:9" x14ac:dyDescent="0.25">
      <c r="C22" s="1">
        <v>159.37</v>
      </c>
      <c r="D22" s="1">
        <f t="shared" si="0"/>
        <v>210.77</v>
      </c>
      <c r="E22" s="1">
        <v>109</v>
      </c>
      <c r="G22" s="2">
        <f t="shared" si="2"/>
        <v>9.1743119266055051E-3</v>
      </c>
      <c r="H22" s="1">
        <v>21.18</v>
      </c>
      <c r="I22" s="1">
        <f t="shared" si="1"/>
        <v>211.8</v>
      </c>
    </row>
    <row r="23" spans="3:9" x14ac:dyDescent="0.25">
      <c r="C23" s="1">
        <v>184.19</v>
      </c>
      <c r="D23" s="1">
        <f t="shared" si="0"/>
        <v>235.59</v>
      </c>
      <c r="E23" s="1">
        <v>92</v>
      </c>
      <c r="G23" s="2">
        <f t="shared" si="2"/>
        <v>1.0869565217391304E-2</v>
      </c>
      <c r="H23" s="1">
        <v>25.63</v>
      </c>
      <c r="I23" s="1">
        <f t="shared" si="1"/>
        <v>256.3</v>
      </c>
    </row>
    <row r="24" spans="3:9" x14ac:dyDescent="0.25">
      <c r="C24" s="1">
        <v>206.81</v>
      </c>
      <c r="D24" s="1">
        <f t="shared" si="0"/>
        <v>258.20999999999998</v>
      </c>
      <c r="E24" t="s">
        <v>16</v>
      </c>
      <c r="G24" s="2" t="e">
        <f t="shared" si="2"/>
        <v>#VALUE!</v>
      </c>
      <c r="I24" s="1">
        <f t="shared" si="1"/>
        <v>0</v>
      </c>
    </row>
    <row r="25" spans="3:9" x14ac:dyDescent="0.25">
      <c r="C25" s="1">
        <v>186.13</v>
      </c>
      <c r="D25" s="1">
        <f t="shared" si="0"/>
        <v>237.53</v>
      </c>
      <c r="E25" s="1">
        <v>88</v>
      </c>
      <c r="G25" s="2">
        <f t="shared" si="2"/>
        <v>1.1363636363636364E-2</v>
      </c>
      <c r="H25" s="1">
        <v>26.96</v>
      </c>
      <c r="I25" s="1">
        <f t="shared" si="1"/>
        <v>269.60000000000002</v>
      </c>
    </row>
    <row r="26" spans="3:9" x14ac:dyDescent="0.25">
      <c r="C26" s="1">
        <v>167.33</v>
      </c>
      <c r="D26" s="1">
        <f t="shared" si="0"/>
        <v>218.73000000000002</v>
      </c>
      <c r="E26" s="1">
        <v>100</v>
      </c>
      <c r="G26" s="2">
        <f t="shared" si="2"/>
        <v>0.01</v>
      </c>
      <c r="H26" s="1">
        <v>23.33</v>
      </c>
      <c r="I26" s="1">
        <f t="shared" si="1"/>
        <v>233.29999999999998</v>
      </c>
    </row>
    <row r="27" spans="3:9" x14ac:dyDescent="0.25">
      <c r="C27" s="1">
        <v>146.1</v>
      </c>
      <c r="D27" s="1">
        <f t="shared" si="0"/>
        <v>197.5</v>
      </c>
      <c r="E27" s="1">
        <v>116</v>
      </c>
      <c r="G27" s="2">
        <f t="shared" si="2"/>
        <v>8.6206896551724137E-3</v>
      </c>
      <c r="H27" s="1">
        <v>19.77</v>
      </c>
      <c r="I27" s="1">
        <f t="shared" si="1"/>
        <v>197.7</v>
      </c>
    </row>
    <row r="28" spans="3:9" x14ac:dyDescent="0.25">
      <c r="C28" s="1">
        <v>125.26</v>
      </c>
      <c r="D28" s="1">
        <f t="shared" si="0"/>
        <v>176.66</v>
      </c>
      <c r="E28" s="1">
        <v>133</v>
      </c>
      <c r="G28" s="2">
        <f t="shared" si="2"/>
        <v>7.5187969924812026E-3</v>
      </c>
      <c r="H28" s="1">
        <v>17.02</v>
      </c>
      <c r="I28" s="1">
        <f t="shared" si="1"/>
        <v>170.2</v>
      </c>
    </row>
    <row r="29" spans="3:9" x14ac:dyDescent="0.25">
      <c r="C29" s="1">
        <v>100.92</v>
      </c>
      <c r="D29" s="1">
        <f t="shared" si="0"/>
        <v>152.32</v>
      </c>
      <c r="E29" s="1">
        <v>162</v>
      </c>
      <c r="G29" s="2">
        <f t="shared" si="2"/>
        <v>6.1728395061728392E-3</v>
      </c>
      <c r="H29" s="1">
        <v>13.75</v>
      </c>
      <c r="I29" s="1">
        <f t="shared" si="1"/>
        <v>137.5</v>
      </c>
    </row>
    <row r="30" spans="3:9" x14ac:dyDescent="0.25">
      <c r="C30" s="1">
        <v>75</v>
      </c>
      <c r="D30" s="1">
        <f t="shared" si="0"/>
        <v>126.4</v>
      </c>
      <c r="E30" s="1">
        <v>201</v>
      </c>
      <c r="G30" s="2">
        <f t="shared" si="2"/>
        <v>4.9751243781094526E-3</v>
      </c>
      <c r="H30" s="1">
        <v>10.93</v>
      </c>
      <c r="I30" s="1">
        <f t="shared" si="1"/>
        <v>109.3</v>
      </c>
    </row>
    <row r="31" spans="3:9" x14ac:dyDescent="0.25">
      <c r="C31" s="1">
        <v>51.76</v>
      </c>
      <c r="D31" s="1">
        <f t="shared" si="0"/>
        <v>103.16</v>
      </c>
      <c r="E31" s="1">
        <v>254</v>
      </c>
      <c r="G31" s="2">
        <f t="shared" si="2"/>
        <v>3.937007874015748E-3</v>
      </c>
      <c r="H31" s="1">
        <v>8.5399999999999991</v>
      </c>
      <c r="I31" s="1">
        <f t="shared" si="1"/>
        <v>85.399999999999991</v>
      </c>
    </row>
    <row r="32" spans="3:9" x14ac:dyDescent="0.25">
      <c r="C32" s="1">
        <v>27.35</v>
      </c>
      <c r="D32" s="1">
        <f t="shared" si="0"/>
        <v>78.75</v>
      </c>
      <c r="E32" s="1">
        <v>340</v>
      </c>
      <c r="G32" s="2">
        <f t="shared" si="2"/>
        <v>2.9411764705882353E-3</v>
      </c>
      <c r="H32" s="1">
        <v>6.31</v>
      </c>
      <c r="I32" s="1">
        <f t="shared" si="1"/>
        <v>63.099999999999994</v>
      </c>
    </row>
    <row r="33" spans="3:9" x14ac:dyDescent="0.25">
      <c r="C33" s="1">
        <v>2.84</v>
      </c>
      <c r="D33" s="1">
        <f t="shared" si="0"/>
        <v>54.239999999999995</v>
      </c>
      <c r="E33" s="1">
        <v>502</v>
      </c>
      <c r="G33" s="2">
        <f t="shared" si="2"/>
        <v>1.9920318725099601E-3</v>
      </c>
      <c r="H33" s="1">
        <v>4.2300000000000004</v>
      </c>
      <c r="I33" s="1">
        <f t="shared" si="1"/>
        <v>42.300000000000004</v>
      </c>
    </row>
    <row r="34" spans="3:9" x14ac:dyDescent="0.25">
      <c r="C34" s="1">
        <v>0.79</v>
      </c>
      <c r="D34" s="1">
        <f t="shared" si="0"/>
        <v>52.19</v>
      </c>
      <c r="E34" t="s">
        <v>16</v>
      </c>
      <c r="G34" s="2" t="e">
        <f t="shared" si="2"/>
        <v>#VALUE!</v>
      </c>
      <c r="I34" s="1">
        <f t="shared" si="1"/>
        <v>0</v>
      </c>
    </row>
    <row r="35" spans="3:9" x14ac:dyDescent="0.25">
      <c r="C35" s="1"/>
      <c r="D35" s="1">
        <f t="shared" si="0"/>
        <v>51.4</v>
      </c>
      <c r="G35" s="2" t="e">
        <f t="shared" si="2"/>
        <v>#DIV/0!</v>
      </c>
      <c r="I35" s="1">
        <f t="shared" si="1"/>
        <v>0</v>
      </c>
    </row>
    <row r="36" spans="3:9" x14ac:dyDescent="0.25">
      <c r="C36" s="1"/>
      <c r="D36" s="1">
        <f t="shared" si="0"/>
        <v>51.4</v>
      </c>
      <c r="G36" s="2" t="e">
        <f t="shared" si="2"/>
        <v>#DIV/0!</v>
      </c>
      <c r="I36" s="1">
        <f t="shared" si="1"/>
        <v>0</v>
      </c>
    </row>
    <row r="37" spans="3:9" x14ac:dyDescent="0.25">
      <c r="C37" s="1"/>
      <c r="D37" s="1">
        <f t="shared" si="0"/>
        <v>51.4</v>
      </c>
      <c r="G37" s="2" t="e">
        <f t="shared" si="2"/>
        <v>#DIV/0!</v>
      </c>
      <c r="I37" s="1">
        <f t="shared" si="1"/>
        <v>0</v>
      </c>
    </row>
    <row r="38" spans="3:9" x14ac:dyDescent="0.25">
      <c r="C38" s="1"/>
      <c r="D38" s="1">
        <f t="shared" si="0"/>
        <v>51.4</v>
      </c>
      <c r="G38" s="2" t="e">
        <f t="shared" si="2"/>
        <v>#DIV/0!</v>
      </c>
      <c r="I38" s="1">
        <f t="shared" si="1"/>
        <v>0</v>
      </c>
    </row>
    <row r="39" spans="3:9" x14ac:dyDescent="0.25">
      <c r="C39" s="1"/>
      <c r="D39" s="1">
        <f t="shared" si="0"/>
        <v>51.4</v>
      </c>
      <c r="G39" s="2" t="e">
        <f t="shared" si="2"/>
        <v>#DIV/0!</v>
      </c>
      <c r="I39" s="1">
        <f t="shared" si="1"/>
        <v>0</v>
      </c>
    </row>
    <row r="40" spans="3:9" x14ac:dyDescent="0.25">
      <c r="C40" s="1"/>
      <c r="D40" s="1">
        <f t="shared" si="0"/>
        <v>51.4</v>
      </c>
      <c r="G40" s="2" t="e">
        <f t="shared" si="2"/>
        <v>#DIV/0!</v>
      </c>
      <c r="I40" s="1">
        <f t="shared" si="1"/>
        <v>0</v>
      </c>
    </row>
    <row r="41" spans="3:9" x14ac:dyDescent="0.25">
      <c r="C41" s="1"/>
      <c r="D41" s="1">
        <f t="shared" si="0"/>
        <v>51.4</v>
      </c>
      <c r="G41" s="2" t="e">
        <f t="shared" si="2"/>
        <v>#DIV/0!</v>
      </c>
      <c r="I41" s="1">
        <f t="shared" si="1"/>
        <v>0</v>
      </c>
    </row>
    <row r="42" spans="3:9" x14ac:dyDescent="0.25">
      <c r="C42" s="1"/>
      <c r="D42" s="1">
        <f t="shared" si="0"/>
        <v>51.4</v>
      </c>
      <c r="G42" s="2" t="e">
        <f t="shared" si="2"/>
        <v>#DIV/0!</v>
      </c>
      <c r="I42" s="1">
        <f t="shared" si="1"/>
        <v>0</v>
      </c>
    </row>
    <row r="43" spans="3:9" x14ac:dyDescent="0.25">
      <c r="C43" s="1"/>
      <c r="D43" s="1">
        <f t="shared" si="0"/>
        <v>51.4</v>
      </c>
      <c r="G43" s="2" t="e">
        <f t="shared" si="2"/>
        <v>#DIV/0!</v>
      </c>
      <c r="I43" s="1">
        <f t="shared" si="1"/>
        <v>0</v>
      </c>
    </row>
    <row r="44" spans="3:9" x14ac:dyDescent="0.25">
      <c r="C44" s="1"/>
      <c r="D44" s="1">
        <f t="shared" si="0"/>
        <v>51.4</v>
      </c>
      <c r="G44" s="2" t="e">
        <f t="shared" si="2"/>
        <v>#DIV/0!</v>
      </c>
      <c r="I44" s="1">
        <f t="shared" si="1"/>
        <v>0</v>
      </c>
    </row>
    <row r="45" spans="3:9" x14ac:dyDescent="0.25">
      <c r="C45" s="1"/>
      <c r="D45" s="1">
        <f t="shared" si="0"/>
        <v>51.4</v>
      </c>
      <c r="G45" s="2" t="e">
        <f t="shared" si="2"/>
        <v>#DIV/0!</v>
      </c>
      <c r="I45" s="1">
        <f t="shared" si="1"/>
        <v>0</v>
      </c>
    </row>
    <row r="46" spans="3:9" x14ac:dyDescent="0.25">
      <c r="D46" s="1">
        <f t="shared" si="0"/>
        <v>51.4</v>
      </c>
      <c r="G46" s="2" t="e">
        <f t="shared" si="2"/>
        <v>#DIV/0!</v>
      </c>
      <c r="I46" s="1">
        <f t="shared" si="1"/>
        <v>0</v>
      </c>
    </row>
    <row r="47" spans="3:9" x14ac:dyDescent="0.25">
      <c r="D47" s="1">
        <f t="shared" si="0"/>
        <v>51.4</v>
      </c>
      <c r="G47" s="2" t="e">
        <f t="shared" si="2"/>
        <v>#DIV/0!</v>
      </c>
      <c r="I47" s="1">
        <f t="shared" si="1"/>
        <v>0</v>
      </c>
    </row>
    <row r="48" spans="3:9" x14ac:dyDescent="0.25">
      <c r="D48" s="1">
        <f t="shared" si="0"/>
        <v>51.4</v>
      </c>
      <c r="G48" s="2" t="e">
        <f t="shared" si="2"/>
        <v>#DIV/0!</v>
      </c>
      <c r="I48" s="1">
        <f t="shared" si="1"/>
        <v>0</v>
      </c>
    </row>
    <row r="49" spans="4:9" x14ac:dyDescent="0.25">
      <c r="D49" s="1">
        <f t="shared" si="0"/>
        <v>51.4</v>
      </c>
      <c r="G49" s="2" t="e">
        <f t="shared" si="2"/>
        <v>#DIV/0!</v>
      </c>
      <c r="I49" s="1">
        <f t="shared" si="1"/>
        <v>0</v>
      </c>
    </row>
    <row r="50" spans="4:9" x14ac:dyDescent="0.25">
      <c r="D50" s="1">
        <f t="shared" si="0"/>
        <v>51.4</v>
      </c>
      <c r="G50" s="2" t="e">
        <f t="shared" si="2"/>
        <v>#DIV/0!</v>
      </c>
      <c r="I50" s="1">
        <f t="shared" si="1"/>
        <v>0</v>
      </c>
    </row>
    <row r="51" spans="4:9" x14ac:dyDescent="0.25">
      <c r="D51" s="1">
        <f t="shared" si="0"/>
        <v>51.4</v>
      </c>
      <c r="G51" s="2" t="e">
        <f t="shared" si="2"/>
        <v>#DIV/0!</v>
      </c>
      <c r="I51" s="1">
        <f t="shared" si="1"/>
        <v>0</v>
      </c>
    </row>
    <row r="52" spans="4:9" x14ac:dyDescent="0.25">
      <c r="D52" s="1">
        <f t="shared" si="0"/>
        <v>51.4</v>
      </c>
      <c r="G52" s="2" t="e">
        <f t="shared" si="2"/>
        <v>#DIV/0!</v>
      </c>
      <c r="I52" s="1">
        <f t="shared" si="1"/>
        <v>0</v>
      </c>
    </row>
  </sheetData>
  <mergeCells count="1">
    <mergeCell ref="C9:C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2"/>
  <sheetViews>
    <sheetView topLeftCell="A22" workbookViewId="0">
      <selection activeCell="F30" activeCellId="1" sqref="C13:C30 F13:F30"/>
    </sheetView>
  </sheetViews>
  <sheetFormatPr defaultRowHeight="15" x14ac:dyDescent="0.25"/>
  <sheetData>
    <row r="3" spans="2:9" x14ac:dyDescent="0.25">
      <c r="C3" t="s">
        <v>26</v>
      </c>
    </row>
    <row r="4" spans="2:9" x14ac:dyDescent="0.25">
      <c r="C4" t="s">
        <v>18</v>
      </c>
    </row>
    <row r="9" spans="2:9" x14ac:dyDescent="0.25">
      <c r="B9" s="10" t="s">
        <v>2</v>
      </c>
      <c r="C9" t="s">
        <v>3</v>
      </c>
      <c r="I9" t="s">
        <v>4</v>
      </c>
    </row>
    <row r="10" spans="2:9" x14ac:dyDescent="0.25">
      <c r="B10" s="10"/>
      <c r="C10" t="s">
        <v>5</v>
      </c>
      <c r="D10" t="s">
        <v>6</v>
      </c>
      <c r="F10" t="s">
        <v>7</v>
      </c>
      <c r="G10" t="s">
        <v>8</v>
      </c>
    </row>
    <row r="11" spans="2:9" x14ac:dyDescent="0.25">
      <c r="C11" t="s">
        <v>9</v>
      </c>
      <c r="G11" t="s">
        <v>10</v>
      </c>
      <c r="I11" t="s">
        <v>11</v>
      </c>
    </row>
    <row r="12" spans="2:9" x14ac:dyDescent="0.25">
      <c r="B12" s="1"/>
      <c r="C12" s="1"/>
      <c r="D12" s="1"/>
      <c r="E12" s="1"/>
      <c r="F12" s="1"/>
      <c r="G12" s="1"/>
      <c r="H12" s="1"/>
    </row>
    <row r="13" spans="2:9" x14ac:dyDescent="0.25">
      <c r="B13" s="1">
        <v>2.04</v>
      </c>
      <c r="C13" s="1">
        <f t="shared" ref="C13:C38" si="0">B13+51.4</f>
        <v>53.44</v>
      </c>
      <c r="D13" s="1">
        <v>520</v>
      </c>
      <c r="E13" s="1"/>
      <c r="F13" s="2">
        <f>1/D13</f>
        <v>1.9230769230769232E-3</v>
      </c>
      <c r="G13" s="1">
        <v>4.16</v>
      </c>
      <c r="H13" s="1">
        <f t="shared" ref="H13:H37" si="1">G13*10</f>
        <v>41.6</v>
      </c>
    </row>
    <row r="14" spans="2:9" x14ac:dyDescent="0.25">
      <c r="B14" s="1">
        <v>4.46</v>
      </c>
      <c r="C14" s="1">
        <f t="shared" si="0"/>
        <v>55.86</v>
      </c>
      <c r="D14" s="1">
        <v>487</v>
      </c>
      <c r="E14" s="1"/>
      <c r="F14" s="2">
        <f t="shared" ref="F14:F37" si="2">1/D14</f>
        <v>2.0533880903490761E-3</v>
      </c>
      <c r="G14" s="1">
        <v>4.3600000000000003</v>
      </c>
      <c r="H14" s="1">
        <f t="shared" si="1"/>
        <v>43.6</v>
      </c>
    </row>
    <row r="15" spans="2:9" x14ac:dyDescent="0.25">
      <c r="B15" s="1">
        <v>6.64</v>
      </c>
      <c r="C15" s="1">
        <f t="shared" si="0"/>
        <v>58.04</v>
      </c>
      <c r="D15" s="1">
        <v>470</v>
      </c>
      <c r="E15" s="1"/>
      <c r="F15" s="2">
        <f t="shared" si="2"/>
        <v>2.1276595744680851E-3</v>
      </c>
      <c r="G15" s="1">
        <v>4.5199999999999996</v>
      </c>
      <c r="H15" s="1">
        <f t="shared" si="1"/>
        <v>45.199999999999996</v>
      </c>
    </row>
    <row r="16" spans="2:9" x14ac:dyDescent="0.25">
      <c r="B16" s="1">
        <v>10.69</v>
      </c>
      <c r="C16" s="1">
        <f t="shared" si="0"/>
        <v>62.089999999999996</v>
      </c>
      <c r="D16" s="1">
        <v>440</v>
      </c>
      <c r="E16" s="1"/>
      <c r="F16" s="2">
        <f t="shared" si="2"/>
        <v>2.2727272727272726E-3</v>
      </c>
      <c r="G16" s="1">
        <v>4.84</v>
      </c>
      <c r="H16" s="1">
        <f t="shared" si="1"/>
        <v>48.4</v>
      </c>
    </row>
    <row r="17" spans="2:8" x14ac:dyDescent="0.25">
      <c r="B17" s="1">
        <v>15.99</v>
      </c>
      <c r="C17" s="1">
        <f t="shared" si="0"/>
        <v>67.39</v>
      </c>
      <c r="D17" s="1">
        <v>403</v>
      </c>
      <c r="E17" s="1"/>
      <c r="F17" s="2">
        <f t="shared" si="2"/>
        <v>2.4813895781637717E-3</v>
      </c>
      <c r="G17" s="1">
        <v>5.3</v>
      </c>
      <c r="H17" s="1">
        <f t="shared" si="1"/>
        <v>53</v>
      </c>
    </row>
    <row r="18" spans="2:8" x14ac:dyDescent="0.25">
      <c r="B18" s="1">
        <v>20.53</v>
      </c>
      <c r="C18" s="1">
        <f t="shared" si="0"/>
        <v>71.930000000000007</v>
      </c>
      <c r="D18" s="1">
        <v>376</v>
      </c>
      <c r="E18" s="1"/>
      <c r="F18" s="2">
        <f t="shared" si="2"/>
        <v>2.6595744680851063E-3</v>
      </c>
      <c r="G18" s="1">
        <v>5.69</v>
      </c>
      <c r="H18" s="1">
        <f t="shared" si="1"/>
        <v>56.900000000000006</v>
      </c>
    </row>
    <row r="19" spans="2:8" x14ac:dyDescent="0.25">
      <c r="B19" s="1">
        <v>25.51</v>
      </c>
      <c r="C19" s="1">
        <f t="shared" si="0"/>
        <v>76.91</v>
      </c>
      <c r="D19" s="1">
        <v>348</v>
      </c>
      <c r="E19" s="1"/>
      <c r="F19" s="2">
        <f t="shared" si="2"/>
        <v>2.8735632183908046E-3</v>
      </c>
      <c r="G19" s="1">
        <v>6.16</v>
      </c>
      <c r="H19" s="1">
        <f t="shared" si="1"/>
        <v>61.6</v>
      </c>
    </row>
    <row r="20" spans="2:8" x14ac:dyDescent="0.25">
      <c r="B20" s="1">
        <v>32.47</v>
      </c>
      <c r="C20" s="1">
        <f t="shared" si="0"/>
        <v>83.87</v>
      </c>
      <c r="D20" s="1">
        <v>317</v>
      </c>
      <c r="F20" s="2">
        <f t="shared" si="2"/>
        <v>3.1545741324921135E-3</v>
      </c>
      <c r="G20" s="1">
        <v>6.78</v>
      </c>
      <c r="H20" s="1">
        <f t="shared" si="1"/>
        <v>67.8</v>
      </c>
    </row>
    <row r="21" spans="2:8" x14ac:dyDescent="0.25">
      <c r="B21" s="1">
        <v>39.44</v>
      </c>
      <c r="C21" s="1">
        <f t="shared" si="0"/>
        <v>90.84</v>
      </c>
      <c r="D21" s="1">
        <v>290</v>
      </c>
      <c r="F21" s="2">
        <f t="shared" si="2"/>
        <v>3.4482758620689655E-3</v>
      </c>
      <c r="G21" s="1">
        <v>7.44</v>
      </c>
      <c r="H21" s="1">
        <f t="shared" si="1"/>
        <v>74.400000000000006</v>
      </c>
    </row>
    <row r="22" spans="2:8" x14ac:dyDescent="0.25">
      <c r="B22" s="1">
        <v>44.06</v>
      </c>
      <c r="C22" s="1">
        <f t="shared" si="0"/>
        <v>95.460000000000008</v>
      </c>
      <c r="D22" s="1">
        <v>278</v>
      </c>
      <c r="F22" s="2">
        <f t="shared" si="2"/>
        <v>3.5971223021582736E-3</v>
      </c>
      <c r="G22" s="1">
        <v>7.78</v>
      </c>
      <c r="H22" s="1">
        <f t="shared" si="1"/>
        <v>77.8</v>
      </c>
    </row>
    <row r="23" spans="2:8" x14ac:dyDescent="0.25">
      <c r="B23" s="1">
        <v>50.54</v>
      </c>
      <c r="C23" s="1">
        <f t="shared" si="0"/>
        <v>101.94</v>
      </c>
      <c r="D23" s="1">
        <v>258</v>
      </c>
      <c r="F23" s="2">
        <f t="shared" si="2"/>
        <v>3.875968992248062E-3</v>
      </c>
      <c r="G23" s="1">
        <v>8.4</v>
      </c>
      <c r="H23" s="1">
        <f t="shared" si="1"/>
        <v>84</v>
      </c>
    </row>
    <row r="24" spans="2:8" x14ac:dyDescent="0.25">
      <c r="B24" s="1">
        <v>57.36</v>
      </c>
      <c r="C24" s="1">
        <f t="shared" si="0"/>
        <v>108.75999999999999</v>
      </c>
      <c r="D24" s="1">
        <v>242</v>
      </c>
      <c r="F24" s="2">
        <f t="shared" si="2"/>
        <v>4.1322314049586778E-3</v>
      </c>
      <c r="G24" s="1">
        <v>8.99</v>
      </c>
      <c r="H24" s="1">
        <f t="shared" si="1"/>
        <v>89.9</v>
      </c>
    </row>
    <row r="25" spans="2:8" x14ac:dyDescent="0.25">
      <c r="B25" s="1">
        <v>64.89</v>
      </c>
      <c r="C25" s="1">
        <f t="shared" si="0"/>
        <v>116.28999999999999</v>
      </c>
      <c r="D25" s="1">
        <v>226</v>
      </c>
      <c r="F25" s="2">
        <f t="shared" si="2"/>
        <v>4.4247787610619468E-3</v>
      </c>
      <c r="G25" s="1">
        <v>9.66</v>
      </c>
      <c r="H25" s="1">
        <f t="shared" si="1"/>
        <v>96.6</v>
      </c>
    </row>
    <row r="26" spans="2:8" x14ac:dyDescent="0.25">
      <c r="B26" s="1">
        <v>74.459999999999994</v>
      </c>
      <c r="C26" s="1">
        <f t="shared" si="0"/>
        <v>125.85999999999999</v>
      </c>
      <c r="D26" s="1">
        <v>210</v>
      </c>
      <c r="F26" s="2">
        <f t="shared" si="2"/>
        <v>4.7619047619047623E-3</v>
      </c>
      <c r="G26" s="1">
        <v>10.43</v>
      </c>
      <c r="H26" s="1">
        <f t="shared" si="1"/>
        <v>104.3</v>
      </c>
    </row>
    <row r="27" spans="2:8" x14ac:dyDescent="0.25">
      <c r="B27" s="1">
        <v>84.99</v>
      </c>
      <c r="C27" s="1">
        <f t="shared" si="0"/>
        <v>136.38999999999999</v>
      </c>
      <c r="D27" s="1">
        <v>194</v>
      </c>
      <c r="F27" s="2">
        <f t="shared" si="2"/>
        <v>5.1546391752577319E-3</v>
      </c>
      <c r="G27" s="1">
        <v>11.34</v>
      </c>
      <c r="H27" s="1">
        <f t="shared" si="1"/>
        <v>113.4</v>
      </c>
    </row>
    <row r="28" spans="2:8" x14ac:dyDescent="0.25">
      <c r="B28" s="1">
        <v>91.85</v>
      </c>
      <c r="C28" s="1">
        <f t="shared" si="0"/>
        <v>143.25</v>
      </c>
      <c r="D28" s="1">
        <v>183</v>
      </c>
      <c r="F28" s="2">
        <f t="shared" si="2"/>
        <v>5.4644808743169399E-3</v>
      </c>
      <c r="G28" s="1">
        <v>12.07</v>
      </c>
      <c r="H28" s="1">
        <f t="shared" si="1"/>
        <v>120.7</v>
      </c>
    </row>
    <row r="29" spans="2:8" x14ac:dyDescent="0.25">
      <c r="B29" s="1">
        <v>99.37</v>
      </c>
      <c r="C29" s="1">
        <f t="shared" si="0"/>
        <v>150.77000000000001</v>
      </c>
      <c r="D29" s="1">
        <v>174</v>
      </c>
      <c r="F29" s="2">
        <f t="shared" si="2"/>
        <v>5.7471264367816091E-3</v>
      </c>
      <c r="G29" s="1">
        <v>12.74</v>
      </c>
      <c r="H29" s="1">
        <f t="shared" si="1"/>
        <v>127.4</v>
      </c>
    </row>
    <row r="30" spans="2:8" x14ac:dyDescent="0.25">
      <c r="B30" s="1">
        <v>115.77</v>
      </c>
      <c r="C30" s="1">
        <f t="shared" si="0"/>
        <v>167.17</v>
      </c>
      <c r="D30" s="1">
        <v>155</v>
      </c>
      <c r="F30" s="2">
        <f t="shared" si="2"/>
        <v>6.4516129032258064E-3</v>
      </c>
      <c r="G30" s="1">
        <v>14.42</v>
      </c>
      <c r="H30" s="1">
        <f t="shared" si="1"/>
        <v>144.19999999999999</v>
      </c>
    </row>
    <row r="31" spans="2:8" x14ac:dyDescent="0.25">
      <c r="B31" s="1">
        <v>131.06</v>
      </c>
      <c r="C31" s="1">
        <f t="shared" si="0"/>
        <v>182.46</v>
      </c>
      <c r="D31" s="1">
        <v>142</v>
      </c>
      <c r="F31" s="2">
        <f t="shared" si="2"/>
        <v>7.0422535211267607E-3</v>
      </c>
      <c r="G31" s="1">
        <v>15.85</v>
      </c>
      <c r="H31" s="1">
        <f t="shared" si="1"/>
        <v>158.5</v>
      </c>
    </row>
    <row r="32" spans="2:8" x14ac:dyDescent="0.25">
      <c r="B32" s="1">
        <v>148.47999999999999</v>
      </c>
      <c r="C32" s="1">
        <f t="shared" si="0"/>
        <v>199.88</v>
      </c>
      <c r="D32" s="1">
        <v>125</v>
      </c>
      <c r="F32" s="2">
        <f t="shared" si="2"/>
        <v>8.0000000000000002E-3</v>
      </c>
      <c r="G32" s="1">
        <v>18.21</v>
      </c>
      <c r="H32" s="1">
        <f t="shared" si="1"/>
        <v>182.10000000000002</v>
      </c>
    </row>
    <row r="33" spans="2:8" x14ac:dyDescent="0.25">
      <c r="B33" s="1">
        <v>161.07</v>
      </c>
      <c r="C33" s="1">
        <f t="shared" si="0"/>
        <v>212.47</v>
      </c>
      <c r="D33" s="1">
        <v>117</v>
      </c>
      <c r="F33" s="2">
        <f t="shared" si="2"/>
        <v>8.5470085470085479E-3</v>
      </c>
      <c r="G33" s="1">
        <v>19.579999999999998</v>
      </c>
      <c r="H33" s="1">
        <f t="shared" si="1"/>
        <v>195.79999999999998</v>
      </c>
    </row>
    <row r="34" spans="2:8" x14ac:dyDescent="0.25">
      <c r="B34" s="1">
        <v>177.21</v>
      </c>
      <c r="C34" s="1">
        <f t="shared" si="0"/>
        <v>228.61</v>
      </c>
      <c r="D34" s="1">
        <v>105</v>
      </c>
      <c r="F34" s="2">
        <f t="shared" si="2"/>
        <v>9.5238095238095247E-3</v>
      </c>
      <c r="G34" s="1">
        <v>22.09</v>
      </c>
      <c r="H34" s="1">
        <f t="shared" si="1"/>
        <v>220.9</v>
      </c>
    </row>
    <row r="35" spans="2:8" x14ac:dyDescent="0.25">
      <c r="B35" s="1">
        <v>191.77</v>
      </c>
      <c r="C35" s="1">
        <f t="shared" si="0"/>
        <v>243.17000000000002</v>
      </c>
      <c r="D35" s="1">
        <v>97</v>
      </c>
      <c r="F35" s="2">
        <f t="shared" si="2"/>
        <v>1.0309278350515464E-2</v>
      </c>
      <c r="G35" s="1">
        <v>24.14</v>
      </c>
      <c r="H35" s="1">
        <f t="shared" si="1"/>
        <v>241.4</v>
      </c>
    </row>
    <row r="36" spans="2:8" x14ac:dyDescent="0.25">
      <c r="B36" s="1">
        <v>202.52</v>
      </c>
      <c r="C36" s="1">
        <f t="shared" si="0"/>
        <v>253.92000000000002</v>
      </c>
      <c r="D36" s="1">
        <v>92</v>
      </c>
      <c r="F36" s="2">
        <f t="shared" si="2"/>
        <v>1.0869565217391304E-2</v>
      </c>
      <c r="G36" s="1">
        <v>25.63</v>
      </c>
      <c r="H36" s="1">
        <f t="shared" si="1"/>
        <v>256.3</v>
      </c>
    </row>
    <row r="37" spans="2:8" x14ac:dyDescent="0.25">
      <c r="B37" s="1">
        <v>216.01</v>
      </c>
      <c r="C37" s="1">
        <f t="shared" si="0"/>
        <v>267.40999999999997</v>
      </c>
      <c r="D37" s="1">
        <v>88</v>
      </c>
      <c r="F37" s="2">
        <f t="shared" si="2"/>
        <v>1.1363636363636364E-2</v>
      </c>
      <c r="G37" s="1">
        <v>26.96</v>
      </c>
      <c r="H37" s="1">
        <f t="shared" si="1"/>
        <v>269.60000000000002</v>
      </c>
    </row>
    <row r="38" spans="2:8" x14ac:dyDescent="0.25">
      <c r="B38" s="1">
        <v>226.85</v>
      </c>
      <c r="C38" s="1">
        <f t="shared" si="0"/>
        <v>278.25</v>
      </c>
      <c r="D38" t="s">
        <v>16</v>
      </c>
      <c r="F38" s="2"/>
      <c r="H38" s="1"/>
    </row>
    <row r="39" spans="2:8" x14ac:dyDescent="0.25">
      <c r="B39" s="1"/>
      <c r="C39" s="1"/>
      <c r="F39" s="2"/>
      <c r="H39" s="1"/>
    </row>
    <row r="40" spans="2:8" x14ac:dyDescent="0.25">
      <c r="B40" s="1"/>
      <c r="C40" s="1"/>
      <c r="F40" s="2"/>
      <c r="H40" s="1"/>
    </row>
    <row r="41" spans="2:8" x14ac:dyDescent="0.25">
      <c r="B41" s="1"/>
      <c r="C41" s="1"/>
      <c r="F41" s="2"/>
      <c r="H41" s="1"/>
    </row>
    <row r="42" spans="2:8" x14ac:dyDescent="0.25">
      <c r="B42" s="1"/>
      <c r="C42" s="1"/>
      <c r="F42" s="2"/>
      <c r="H42" s="1"/>
    </row>
    <row r="43" spans="2:8" x14ac:dyDescent="0.25">
      <c r="B43" s="1"/>
      <c r="C43" s="1"/>
      <c r="F43" s="2"/>
      <c r="H43" s="1"/>
    </row>
    <row r="44" spans="2:8" x14ac:dyDescent="0.25">
      <c r="B44" s="1"/>
      <c r="C44" s="1"/>
      <c r="F44" s="2"/>
      <c r="H44" s="1"/>
    </row>
    <row r="45" spans="2:8" x14ac:dyDescent="0.25">
      <c r="B45" s="1"/>
      <c r="C45" s="1"/>
      <c r="F45" s="2"/>
      <c r="H45" s="1"/>
    </row>
    <row r="46" spans="2:8" x14ac:dyDescent="0.25">
      <c r="C46" s="1"/>
      <c r="F46" s="2"/>
      <c r="H46" s="1"/>
    </row>
    <row r="47" spans="2:8" x14ac:dyDescent="0.25">
      <c r="C47" s="1"/>
      <c r="F47" s="2"/>
      <c r="H47" s="1"/>
    </row>
    <row r="48" spans="2:8" x14ac:dyDescent="0.25">
      <c r="C48" s="1"/>
      <c r="F48" s="2"/>
      <c r="H48" s="1"/>
    </row>
    <row r="49" spans="3:8" x14ac:dyDescent="0.25">
      <c r="C49" s="1"/>
      <c r="F49" s="2"/>
      <c r="H49" s="1"/>
    </row>
    <row r="50" spans="3:8" x14ac:dyDescent="0.25">
      <c r="C50" s="1"/>
      <c r="F50" s="2"/>
      <c r="H50" s="1"/>
    </row>
    <row r="51" spans="3:8" x14ac:dyDescent="0.25">
      <c r="C51" s="1"/>
      <c r="F51" s="2"/>
      <c r="H51" s="1"/>
    </row>
    <row r="52" spans="3:8" x14ac:dyDescent="0.25">
      <c r="C52" s="1"/>
      <c r="F52" s="2"/>
      <c r="H52" s="1"/>
    </row>
  </sheetData>
  <mergeCells count="1">
    <mergeCell ref="B9:B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Sheet1</vt:lpstr>
      <vt:lpstr>Sensor2</vt:lpstr>
      <vt:lpstr>Sensor 3</vt:lpstr>
      <vt:lpstr>Sensor 4</vt:lpstr>
      <vt:lpstr>Sensor 5</vt:lpstr>
      <vt:lpstr>Sensor 6</vt:lpstr>
      <vt:lpstr>Sheet7</vt:lpstr>
      <vt:lpstr>Sheet8</vt:lpstr>
      <vt:lpstr>Sheet9</vt:lpstr>
      <vt:lpstr>Sheet10</vt:lpstr>
      <vt:lpstr>Resume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2016-12-18T14:11:10Z</cp:lastPrinted>
  <dcterms:created xsi:type="dcterms:W3CDTF">2016-12-13T17:07:08Z</dcterms:created>
  <dcterms:modified xsi:type="dcterms:W3CDTF">2016-12-18T16:13:43Z</dcterms:modified>
</cp:coreProperties>
</file>