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9" i="2" l="1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G18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I17" i="2"/>
  <c r="G17" i="2"/>
  <c r="D17" i="2"/>
  <c r="G16" i="2"/>
  <c r="D16" i="2"/>
  <c r="G15" i="2"/>
  <c r="D15" i="2"/>
  <c r="G14" i="2"/>
  <c r="D14" i="2"/>
  <c r="G13" i="2"/>
  <c r="D13" i="2"/>
  <c r="G12" i="2"/>
  <c r="D12" i="2"/>
</calcChain>
</file>

<file path=xl/sharedStrings.xml><?xml version="1.0" encoding="utf-8"?>
<sst xmlns="http://schemas.openxmlformats.org/spreadsheetml/2006/main" count="18" uniqueCount="17">
  <si>
    <t>Sensor No 1</t>
  </si>
  <si>
    <t>Sensor No2</t>
  </si>
  <si>
    <t>Value Mitutoyo</t>
  </si>
  <si>
    <t>Real</t>
  </si>
  <si>
    <t>Offset = 51.4mm</t>
  </si>
  <si>
    <t>Distance</t>
  </si>
  <si>
    <t>Bit Number</t>
  </si>
  <si>
    <t>Inverse</t>
  </si>
  <si>
    <t>Calc Distance</t>
  </si>
  <si>
    <t>[mm]</t>
  </si>
  <si>
    <t>[cm]</t>
  </si>
  <si>
    <t>Zero with 1/4 inch</t>
  </si>
  <si>
    <t>Not in Range</t>
  </si>
  <si>
    <t xml:space="preserve">Sharp Arduino Calibration 904 </t>
  </si>
  <si>
    <t>!!</t>
  </si>
  <si>
    <t>Not in range</t>
  </si>
  <si>
    <t>Code Version 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</si>
</sst>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164" fontId="0" fillId="0" borderId="0" xfId="0" applyNumberFormat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Distance vs Calculated distance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Sheet2!$D$19:$D$49</c:f>
              <c:numCache>
                <c:formatCode>0.00</c:formatCode>
                <c:ptCount val="31"/>
                <c:pt idx="0">
                  <c:v>51.87</c:v>
                </c:pt>
                <c:pt idx="1">
                  <c:v>57.25</c:v>
                </c:pt>
                <c:pt idx="2">
                  <c:v>61.26</c:v>
                </c:pt>
                <c:pt idx="3">
                  <c:v>64.7</c:v>
                </c:pt>
                <c:pt idx="4">
                  <c:v>69.39</c:v>
                </c:pt>
                <c:pt idx="5">
                  <c:v>73.97999999999999</c:v>
                </c:pt>
                <c:pt idx="6">
                  <c:v>77.569999999999993</c:v>
                </c:pt>
                <c:pt idx="7">
                  <c:v>82.15</c:v>
                </c:pt>
                <c:pt idx="8">
                  <c:v>91.039999999999992</c:v>
                </c:pt>
                <c:pt idx="9">
                  <c:v>98.990000000000009</c:v>
                </c:pt>
                <c:pt idx="10">
                  <c:v>105.69</c:v>
                </c:pt>
                <c:pt idx="11">
                  <c:v>111.11</c:v>
                </c:pt>
                <c:pt idx="12">
                  <c:v>116.66</c:v>
                </c:pt>
                <c:pt idx="13">
                  <c:v>122.10999999999999</c:v>
                </c:pt>
                <c:pt idx="14">
                  <c:v>129.22999999999999</c:v>
                </c:pt>
                <c:pt idx="15">
                  <c:v>136.85999999999999</c:v>
                </c:pt>
                <c:pt idx="16">
                  <c:v>144.13</c:v>
                </c:pt>
                <c:pt idx="17">
                  <c:v>151.65</c:v>
                </c:pt>
                <c:pt idx="18">
                  <c:v>156.96</c:v>
                </c:pt>
                <c:pt idx="19">
                  <c:v>166.38</c:v>
                </c:pt>
                <c:pt idx="20">
                  <c:v>176.83</c:v>
                </c:pt>
                <c:pt idx="21">
                  <c:v>184.93</c:v>
                </c:pt>
                <c:pt idx="22">
                  <c:v>194.46</c:v>
                </c:pt>
                <c:pt idx="23">
                  <c:v>202.93</c:v>
                </c:pt>
                <c:pt idx="24">
                  <c:v>212.94</c:v>
                </c:pt>
                <c:pt idx="25">
                  <c:v>221.15</c:v>
                </c:pt>
                <c:pt idx="26">
                  <c:v>232.3</c:v>
                </c:pt>
                <c:pt idx="27">
                  <c:v>245.49</c:v>
                </c:pt>
                <c:pt idx="28">
                  <c:v>256.95999999999998</c:v>
                </c:pt>
                <c:pt idx="29">
                  <c:v>269.14999999999998</c:v>
                </c:pt>
                <c:pt idx="30">
                  <c:v>279.51</c:v>
                </c:pt>
              </c:numCache>
            </c:numRef>
          </c:xVal>
          <c:yVal>
            <c:numRef>
              <c:f>Sheet2!$I$19:$I$49</c:f>
              <c:numCache>
                <c:formatCode>0.00</c:formatCode>
                <c:ptCount val="31"/>
                <c:pt idx="0">
                  <c:v>40.099999999999994</c:v>
                </c:pt>
                <c:pt idx="1">
                  <c:v>44.5</c:v>
                </c:pt>
                <c:pt idx="2">
                  <c:v>47.699999999999996</c:v>
                </c:pt>
                <c:pt idx="3">
                  <c:v>50.599999999999994</c:v>
                </c:pt>
                <c:pt idx="4">
                  <c:v>54.800000000000004</c:v>
                </c:pt>
                <c:pt idx="5">
                  <c:v>59</c:v>
                </c:pt>
                <c:pt idx="6">
                  <c:v>61.6</c:v>
                </c:pt>
                <c:pt idx="7">
                  <c:v>65.7</c:v>
                </c:pt>
                <c:pt idx="8">
                  <c:v>73.899999999999991</c:v>
                </c:pt>
                <c:pt idx="9">
                  <c:v>81.099999999999994</c:v>
                </c:pt>
                <c:pt idx="10">
                  <c:v>88.100000000000009</c:v>
                </c:pt>
                <c:pt idx="11">
                  <c:v>92.300000000000011</c:v>
                </c:pt>
                <c:pt idx="12">
                  <c:v>97.5</c:v>
                </c:pt>
                <c:pt idx="13">
                  <c:v>101.30000000000001</c:v>
                </c:pt>
                <c:pt idx="14">
                  <c:v>107.6</c:v>
                </c:pt>
                <c:pt idx="15">
                  <c:v>114.7</c:v>
                </c:pt>
                <c:pt idx="16">
                  <c:v>120</c:v>
                </c:pt>
                <c:pt idx="17">
                  <c:v>128.9</c:v>
                </c:pt>
                <c:pt idx="18">
                  <c:v>135.69999999999999</c:v>
                </c:pt>
                <c:pt idx="19">
                  <c:v>143.19999999999999</c:v>
                </c:pt>
                <c:pt idx="20">
                  <c:v>158.5</c:v>
                </c:pt>
                <c:pt idx="21">
                  <c:v>168.79999999999998</c:v>
                </c:pt>
                <c:pt idx="22">
                  <c:v>180.5</c:v>
                </c:pt>
                <c:pt idx="23">
                  <c:v>187</c:v>
                </c:pt>
                <c:pt idx="24">
                  <c:v>201.6</c:v>
                </c:pt>
                <c:pt idx="25">
                  <c:v>211.8</c:v>
                </c:pt>
                <c:pt idx="26">
                  <c:v>228.1</c:v>
                </c:pt>
                <c:pt idx="27">
                  <c:v>250.10000000000002</c:v>
                </c:pt>
                <c:pt idx="28">
                  <c:v>253.2</c:v>
                </c:pt>
                <c:pt idx="29">
                  <c:v>276.8</c:v>
                </c:pt>
                <c:pt idx="30">
                  <c:v>296.60000000000002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218496"/>
        <c:axId val="96216192"/>
      </c:scatterChart>
      <c:valAx>
        <c:axId val="9621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Real [mm]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96216192"/>
        <c:crosses val="autoZero"/>
        <c:crossBetween val="midCat"/>
      </c:valAx>
      <c:valAx>
        <c:axId val="96216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Calculated Distance [mm]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962184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Distance vs Calculated Distance [mm]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2104396221470713E-2"/>
          <c:y val="0.19754095401643876"/>
          <c:w val="0.60185149597980125"/>
          <c:h val="0.74368011062119777"/>
        </c:manualLayout>
      </c:layout>
      <c:scatterChart>
        <c:scatterStyle val="smoothMarker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layout>
                <c:manualLayout>
                  <c:x val="3.1446647615957675E-2"/>
                  <c:y val="0.33297195308469457"/>
                </c:manualLayout>
              </c:layout>
              <c:numFmt formatCode="General" sourceLinked="0"/>
            </c:trendlineLbl>
          </c:trendline>
          <c:xVal>
            <c:numRef>
              <c:f>Sheet2!$D$19:$D$38</c:f>
              <c:numCache>
                <c:formatCode>0.00</c:formatCode>
                <c:ptCount val="20"/>
                <c:pt idx="0">
                  <c:v>51.87</c:v>
                </c:pt>
                <c:pt idx="1">
                  <c:v>57.25</c:v>
                </c:pt>
                <c:pt idx="2">
                  <c:v>61.26</c:v>
                </c:pt>
                <c:pt idx="3">
                  <c:v>64.7</c:v>
                </c:pt>
                <c:pt idx="4">
                  <c:v>69.39</c:v>
                </c:pt>
                <c:pt idx="5">
                  <c:v>73.97999999999999</c:v>
                </c:pt>
                <c:pt idx="6">
                  <c:v>77.569999999999993</c:v>
                </c:pt>
                <c:pt idx="7">
                  <c:v>82.15</c:v>
                </c:pt>
                <c:pt idx="8">
                  <c:v>91.039999999999992</c:v>
                </c:pt>
                <c:pt idx="9">
                  <c:v>98.990000000000009</c:v>
                </c:pt>
                <c:pt idx="10">
                  <c:v>105.69</c:v>
                </c:pt>
                <c:pt idx="11">
                  <c:v>111.11</c:v>
                </c:pt>
                <c:pt idx="12">
                  <c:v>116.66</c:v>
                </c:pt>
                <c:pt idx="13">
                  <c:v>122.10999999999999</c:v>
                </c:pt>
                <c:pt idx="14">
                  <c:v>129.22999999999999</c:v>
                </c:pt>
                <c:pt idx="15">
                  <c:v>136.85999999999999</c:v>
                </c:pt>
                <c:pt idx="16">
                  <c:v>144.13</c:v>
                </c:pt>
                <c:pt idx="17">
                  <c:v>151.65</c:v>
                </c:pt>
                <c:pt idx="18">
                  <c:v>156.96</c:v>
                </c:pt>
                <c:pt idx="19">
                  <c:v>166.38</c:v>
                </c:pt>
              </c:numCache>
            </c:numRef>
          </c:xVal>
          <c:yVal>
            <c:numRef>
              <c:f>Sheet2!$I$19:$I$38</c:f>
              <c:numCache>
                <c:formatCode>0.00</c:formatCode>
                <c:ptCount val="20"/>
                <c:pt idx="0">
                  <c:v>40.099999999999994</c:v>
                </c:pt>
                <c:pt idx="1">
                  <c:v>44.5</c:v>
                </c:pt>
                <c:pt idx="2">
                  <c:v>47.699999999999996</c:v>
                </c:pt>
                <c:pt idx="3">
                  <c:v>50.599999999999994</c:v>
                </c:pt>
                <c:pt idx="4">
                  <c:v>54.800000000000004</c:v>
                </c:pt>
                <c:pt idx="5">
                  <c:v>59</c:v>
                </c:pt>
                <c:pt idx="6">
                  <c:v>61.6</c:v>
                </c:pt>
                <c:pt idx="7">
                  <c:v>65.7</c:v>
                </c:pt>
                <c:pt idx="8">
                  <c:v>73.899999999999991</c:v>
                </c:pt>
                <c:pt idx="9">
                  <c:v>81.099999999999994</c:v>
                </c:pt>
                <c:pt idx="10">
                  <c:v>88.100000000000009</c:v>
                </c:pt>
                <c:pt idx="11">
                  <c:v>92.300000000000011</c:v>
                </c:pt>
                <c:pt idx="12">
                  <c:v>97.5</c:v>
                </c:pt>
                <c:pt idx="13">
                  <c:v>101.30000000000001</c:v>
                </c:pt>
                <c:pt idx="14">
                  <c:v>107.6</c:v>
                </c:pt>
                <c:pt idx="15">
                  <c:v>114.7</c:v>
                </c:pt>
                <c:pt idx="16">
                  <c:v>120</c:v>
                </c:pt>
                <c:pt idx="17">
                  <c:v>128.9</c:v>
                </c:pt>
                <c:pt idx="18">
                  <c:v>135.69999999999999</c:v>
                </c:pt>
                <c:pt idx="19">
                  <c:v>143.19999999999999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97120"/>
        <c:axId val="89395584"/>
      </c:scatterChart>
      <c:valAx>
        <c:axId val="89397120"/>
        <c:scaling>
          <c:orientation val="minMax"/>
        </c:scaling>
        <c:delete val="0"/>
        <c:axPos val="b"/>
        <c:title>
          <c:layout/>
          <c:overlay val="0"/>
        </c:title>
        <c:numFmt formatCode="0.00" sourceLinked="1"/>
        <c:majorTickMark val="none"/>
        <c:minorTickMark val="none"/>
        <c:tickLblPos val="nextTo"/>
        <c:crossAx val="89395584"/>
        <c:crosses val="autoZero"/>
        <c:crossBetween val="midCat"/>
      </c:valAx>
      <c:valAx>
        <c:axId val="8939558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0.00" sourceLinked="1"/>
        <c:majorTickMark val="none"/>
        <c:minorTickMark val="none"/>
        <c:tickLblPos val="nextTo"/>
        <c:crossAx val="893971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Inverse Bit No. vs Distance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layout>
                <c:manualLayout>
                  <c:x val="-2.4952249944660533E-2"/>
                  <c:y val="0.43239744296918092"/>
                </c:manualLayout>
              </c:layout>
              <c:numFmt formatCode="0.00E+00" sourceLinked="0"/>
            </c:trendlineLbl>
          </c:trendline>
          <c:xVal>
            <c:numRef>
              <c:f>Sheet2!$D$19:$D$38</c:f>
              <c:numCache>
                <c:formatCode>0.00</c:formatCode>
                <c:ptCount val="20"/>
                <c:pt idx="0">
                  <c:v>51.87</c:v>
                </c:pt>
                <c:pt idx="1">
                  <c:v>57.25</c:v>
                </c:pt>
                <c:pt idx="2">
                  <c:v>61.26</c:v>
                </c:pt>
                <c:pt idx="3">
                  <c:v>64.7</c:v>
                </c:pt>
                <c:pt idx="4">
                  <c:v>69.39</c:v>
                </c:pt>
                <c:pt idx="5">
                  <c:v>73.97999999999999</c:v>
                </c:pt>
                <c:pt idx="6">
                  <c:v>77.569999999999993</c:v>
                </c:pt>
                <c:pt idx="7">
                  <c:v>82.15</c:v>
                </c:pt>
                <c:pt idx="8">
                  <c:v>91.039999999999992</c:v>
                </c:pt>
                <c:pt idx="9">
                  <c:v>98.990000000000009</c:v>
                </c:pt>
                <c:pt idx="10">
                  <c:v>105.69</c:v>
                </c:pt>
                <c:pt idx="11">
                  <c:v>111.11</c:v>
                </c:pt>
                <c:pt idx="12">
                  <c:v>116.66</c:v>
                </c:pt>
                <c:pt idx="13">
                  <c:v>122.10999999999999</c:v>
                </c:pt>
                <c:pt idx="14">
                  <c:v>129.22999999999999</c:v>
                </c:pt>
                <c:pt idx="15">
                  <c:v>136.85999999999999</c:v>
                </c:pt>
                <c:pt idx="16">
                  <c:v>144.13</c:v>
                </c:pt>
                <c:pt idx="17">
                  <c:v>151.65</c:v>
                </c:pt>
                <c:pt idx="18">
                  <c:v>156.96</c:v>
                </c:pt>
                <c:pt idx="19">
                  <c:v>166.38</c:v>
                </c:pt>
              </c:numCache>
            </c:numRef>
          </c:xVal>
          <c:yVal>
            <c:numRef>
              <c:f>Sheet2!$G$19:$G$38</c:f>
              <c:numCache>
                <c:formatCode>0.00000</c:formatCode>
                <c:ptCount val="20"/>
                <c:pt idx="0">
                  <c:v>1.9047619047619048E-3</c:v>
                </c:pt>
                <c:pt idx="1">
                  <c:v>2.0964360587002098E-3</c:v>
                </c:pt>
                <c:pt idx="2">
                  <c:v>2.242152466367713E-3</c:v>
                </c:pt>
                <c:pt idx="3">
                  <c:v>2.3752969121140144E-3</c:v>
                </c:pt>
                <c:pt idx="4">
                  <c:v>2.5641025641025641E-3</c:v>
                </c:pt>
                <c:pt idx="5">
                  <c:v>2.7548209366391185E-3</c:v>
                </c:pt>
                <c:pt idx="6">
                  <c:v>2.8735632183908046E-3</c:v>
                </c:pt>
                <c:pt idx="7">
                  <c:v>3.0581039755351682E-3</c:v>
                </c:pt>
                <c:pt idx="8">
                  <c:v>3.4246575342465752E-3</c:v>
                </c:pt>
                <c:pt idx="9">
                  <c:v>3.7453183520599251E-3</c:v>
                </c:pt>
                <c:pt idx="10">
                  <c:v>3.968253968253968E-3</c:v>
                </c:pt>
                <c:pt idx="11">
                  <c:v>4.2372881355932203E-3</c:v>
                </c:pt>
                <c:pt idx="12">
                  <c:v>4.464285714285714E-3</c:v>
                </c:pt>
                <c:pt idx="13">
                  <c:v>4.6296296296296294E-3</c:v>
                </c:pt>
                <c:pt idx="14">
                  <c:v>4.9019607843137254E-3</c:v>
                </c:pt>
                <c:pt idx="15">
                  <c:v>5.208333333333333E-3</c:v>
                </c:pt>
                <c:pt idx="16">
                  <c:v>5.434782608695652E-3</c:v>
                </c:pt>
                <c:pt idx="17">
                  <c:v>5.8139534883720929E-3</c:v>
                </c:pt>
                <c:pt idx="18">
                  <c:v>6.0975609756097563E-3</c:v>
                </c:pt>
                <c:pt idx="19">
                  <c:v>6.41025641025641E-3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75776"/>
        <c:axId val="76474240"/>
      </c:scatterChart>
      <c:valAx>
        <c:axId val="7647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[mm]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76474240"/>
        <c:crosses val="autoZero"/>
        <c:crossBetween val="midCat"/>
      </c:valAx>
      <c:valAx>
        <c:axId val="76474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Inverse Bit No.</a:t>
                </a:r>
              </a:p>
            </c:rich>
          </c:tx>
          <c:layout/>
          <c:overlay val="0"/>
        </c:title>
        <c:numFmt formatCode="0.00000" sourceLinked="1"/>
        <c:majorTickMark val="none"/>
        <c:minorTickMark val="none"/>
        <c:tickLblPos val="nextTo"/>
        <c:crossAx val="764757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19</xdr:row>
      <xdr:rowOff>176211</xdr:rowOff>
    </xdr:from>
    <xdr:to>
      <xdr:col>18</xdr:col>
      <xdr:colOff>180975</xdr:colOff>
      <xdr:row>39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581024</xdr:colOff>
      <xdr:row>41</xdr:row>
      <xdr:rowOff>33337</xdr:rowOff>
    </xdr:from>
    <xdr:to>
      <xdr:col>26</xdr:col>
      <xdr:colOff>495299</xdr:colOff>
      <xdr:row>64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381000</xdr:colOff>
      <xdr:row>50</xdr:row>
      <xdr:rowOff>157162</xdr:rowOff>
    </xdr:from>
    <xdr:to>
      <xdr:col>11</xdr:col>
      <xdr:colOff>0</xdr:colOff>
      <xdr:row>77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"/>
  <sheetViews>
    <sheetView workbookViewId="0">
      <selection activeCell="D2" sqref="D2"/>
    </sheetView>
  </sheetViews>
  <sheetFormatPr defaultRowHeight="15" x14ac:dyDescent="0.25"/>
  <sheetData>
    <row r="2" spans="4:4" x14ac:dyDescent="0.25">
      <c r="D2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0"/>
  <sheetViews>
    <sheetView tabSelected="1" topLeftCell="F28" zoomScaleNormal="100" workbookViewId="0">
      <selection activeCell="U37" sqref="U37"/>
    </sheetView>
  </sheetViews>
  <sheetFormatPr defaultRowHeight="15" x14ac:dyDescent="0.25"/>
  <cols>
    <col min="7" max="7" width="9.7109375" bestFit="1" customWidth="1"/>
  </cols>
  <sheetData>
    <row r="3" spans="1:10" x14ac:dyDescent="0.25">
      <c r="D3" t="s">
        <v>1</v>
      </c>
    </row>
    <row r="4" spans="1:10" x14ac:dyDescent="0.25">
      <c r="G4" s="4">
        <v>42717</v>
      </c>
      <c r="I4" t="s">
        <v>16</v>
      </c>
    </row>
    <row r="6" spans="1:10" x14ac:dyDescent="0.25">
      <c r="D6" t="s">
        <v>13</v>
      </c>
    </row>
    <row r="9" spans="1:10" x14ac:dyDescent="0.25">
      <c r="C9" s="1" t="s">
        <v>2</v>
      </c>
      <c r="D9" t="s">
        <v>3</v>
      </c>
      <c r="J9" t="s">
        <v>4</v>
      </c>
    </row>
    <row r="10" spans="1:10" x14ac:dyDescent="0.25">
      <c r="C10" s="1"/>
      <c r="D10" t="s">
        <v>5</v>
      </c>
      <c r="E10" t="s">
        <v>6</v>
      </c>
      <c r="G10" t="s">
        <v>7</v>
      </c>
      <c r="H10" t="s">
        <v>8</v>
      </c>
    </row>
    <row r="11" spans="1:10" x14ac:dyDescent="0.25">
      <c r="D11" t="s">
        <v>9</v>
      </c>
      <c r="H11" t="s">
        <v>10</v>
      </c>
    </row>
    <row r="12" spans="1:10" x14ac:dyDescent="0.25">
      <c r="A12" t="s">
        <v>11</v>
      </c>
      <c r="C12" s="2">
        <v>0</v>
      </c>
      <c r="D12" s="2">
        <f>C12+51.4</f>
        <v>51.4</v>
      </c>
      <c r="E12" s="2">
        <v>519</v>
      </c>
      <c r="F12" s="2"/>
      <c r="G12" s="2">
        <f>1/E12</f>
        <v>1.9267822736030828E-3</v>
      </c>
      <c r="H12" s="2"/>
      <c r="I12" s="2"/>
    </row>
    <row r="13" spans="1:10" x14ac:dyDescent="0.25">
      <c r="C13" s="2"/>
      <c r="D13" s="2">
        <f t="shared" ref="D13:D50" si="0">C13+51.4</f>
        <v>51.4</v>
      </c>
      <c r="E13" s="2"/>
      <c r="F13" s="2"/>
      <c r="G13" s="2" t="e">
        <f t="shared" ref="G13:G50" si="1">1/E13</f>
        <v>#DIV/0!</v>
      </c>
      <c r="H13" s="2"/>
      <c r="I13" s="2"/>
    </row>
    <row r="14" spans="1:10" x14ac:dyDescent="0.25">
      <c r="C14" s="2"/>
      <c r="D14" s="2">
        <f t="shared" si="0"/>
        <v>51.4</v>
      </c>
      <c r="E14" s="2"/>
      <c r="F14" s="2"/>
      <c r="G14" s="2" t="e">
        <f t="shared" si="1"/>
        <v>#DIV/0!</v>
      </c>
      <c r="H14" s="2"/>
      <c r="I14" s="2"/>
    </row>
    <row r="15" spans="1:10" x14ac:dyDescent="0.25">
      <c r="C15" s="2">
        <v>-20.07</v>
      </c>
      <c r="D15" s="2">
        <f t="shared" si="0"/>
        <v>31.33</v>
      </c>
      <c r="E15" s="2" t="s">
        <v>12</v>
      </c>
      <c r="F15" s="2"/>
      <c r="G15" s="2" t="e">
        <f t="shared" si="1"/>
        <v>#VALUE!</v>
      </c>
      <c r="H15" s="2"/>
      <c r="I15" s="2"/>
    </row>
    <row r="16" spans="1:10" x14ac:dyDescent="0.25">
      <c r="C16" s="2">
        <v>-1.1399999999999999</v>
      </c>
      <c r="D16" s="2">
        <f t="shared" si="0"/>
        <v>50.26</v>
      </c>
      <c r="E16" s="2" t="s">
        <v>12</v>
      </c>
      <c r="F16" s="2"/>
      <c r="G16" s="2" t="e">
        <f t="shared" si="1"/>
        <v>#VALUE!</v>
      </c>
      <c r="H16" s="2"/>
      <c r="I16" s="2"/>
    </row>
    <row r="17" spans="3:9" x14ac:dyDescent="0.25">
      <c r="C17" s="2">
        <v>-0.12</v>
      </c>
      <c r="D17" s="2">
        <f t="shared" si="0"/>
        <v>51.28</v>
      </c>
      <c r="E17" s="2">
        <v>523</v>
      </c>
      <c r="F17" s="2">
        <v>522</v>
      </c>
      <c r="G17" s="2">
        <f t="shared" si="1"/>
        <v>1.9120458891013384E-3</v>
      </c>
      <c r="H17" s="2">
        <v>4.05</v>
      </c>
      <c r="I17" s="2">
        <f>H17*10</f>
        <v>40.5</v>
      </c>
    </row>
    <row r="18" spans="3:9" x14ac:dyDescent="0.25">
      <c r="C18" s="2"/>
      <c r="D18" s="2">
        <f t="shared" si="0"/>
        <v>51.4</v>
      </c>
      <c r="E18" s="2"/>
      <c r="F18" s="2"/>
      <c r="G18" s="2" t="e">
        <f t="shared" si="1"/>
        <v>#DIV/0!</v>
      </c>
      <c r="H18" s="2"/>
      <c r="I18" s="2">
        <f t="shared" ref="I18:I50" si="2">H18*10</f>
        <v>0</v>
      </c>
    </row>
    <row r="19" spans="3:9" x14ac:dyDescent="0.25">
      <c r="C19" s="2">
        <v>0.47</v>
      </c>
      <c r="D19" s="2">
        <f t="shared" si="0"/>
        <v>51.87</v>
      </c>
      <c r="E19" s="2">
        <v>525</v>
      </c>
      <c r="F19" s="2">
        <v>529</v>
      </c>
      <c r="G19" s="3">
        <f>1/E19</f>
        <v>1.9047619047619048E-3</v>
      </c>
      <c r="H19" s="2">
        <v>4.01</v>
      </c>
      <c r="I19" s="2">
        <f t="shared" si="2"/>
        <v>40.099999999999994</v>
      </c>
    </row>
    <row r="20" spans="3:9" x14ac:dyDescent="0.25">
      <c r="C20" s="2">
        <v>5.85</v>
      </c>
      <c r="D20" s="2">
        <f t="shared" si="0"/>
        <v>57.25</v>
      </c>
      <c r="E20" s="2">
        <v>477</v>
      </c>
      <c r="F20" s="2">
        <v>478</v>
      </c>
      <c r="G20" s="3">
        <f t="shared" si="1"/>
        <v>2.0964360587002098E-3</v>
      </c>
      <c r="H20" s="2">
        <v>4.45</v>
      </c>
      <c r="I20" s="2">
        <f t="shared" si="2"/>
        <v>44.5</v>
      </c>
    </row>
    <row r="21" spans="3:9" x14ac:dyDescent="0.25">
      <c r="C21" s="2">
        <v>9.86</v>
      </c>
      <c r="D21" s="2">
        <f t="shared" si="0"/>
        <v>61.26</v>
      </c>
      <c r="E21" s="2">
        <v>446</v>
      </c>
      <c r="F21" s="2">
        <v>447</v>
      </c>
      <c r="G21" s="3">
        <f t="shared" si="1"/>
        <v>2.242152466367713E-3</v>
      </c>
      <c r="H21" s="2">
        <v>4.7699999999999996</v>
      </c>
      <c r="I21" s="2">
        <f t="shared" si="2"/>
        <v>47.699999999999996</v>
      </c>
    </row>
    <row r="22" spans="3:9" x14ac:dyDescent="0.25">
      <c r="C22" s="2">
        <v>13.3</v>
      </c>
      <c r="D22" s="2">
        <f t="shared" si="0"/>
        <v>64.7</v>
      </c>
      <c r="E22" s="2">
        <v>421</v>
      </c>
      <c r="F22" s="2"/>
      <c r="G22" s="3">
        <f t="shared" si="1"/>
        <v>2.3752969121140144E-3</v>
      </c>
      <c r="H22" s="2">
        <v>5.0599999999999996</v>
      </c>
      <c r="I22" s="2">
        <f t="shared" si="2"/>
        <v>50.599999999999994</v>
      </c>
    </row>
    <row r="23" spans="3:9" x14ac:dyDescent="0.25">
      <c r="C23" s="2">
        <v>17.989999999999998</v>
      </c>
      <c r="D23" s="2">
        <f t="shared" si="0"/>
        <v>69.39</v>
      </c>
      <c r="E23" s="2">
        <v>390</v>
      </c>
      <c r="F23" s="2"/>
      <c r="G23" s="3">
        <f t="shared" si="1"/>
        <v>2.5641025641025641E-3</v>
      </c>
      <c r="H23" s="2">
        <v>5.48</v>
      </c>
      <c r="I23" s="2">
        <f t="shared" si="2"/>
        <v>54.800000000000004</v>
      </c>
    </row>
    <row r="24" spans="3:9" x14ac:dyDescent="0.25">
      <c r="C24" s="2">
        <v>22.58</v>
      </c>
      <c r="D24" s="2">
        <f t="shared" si="0"/>
        <v>73.97999999999999</v>
      </c>
      <c r="E24" s="2">
        <v>363</v>
      </c>
      <c r="F24" s="2">
        <v>364</v>
      </c>
      <c r="G24" s="3">
        <f t="shared" si="1"/>
        <v>2.7548209366391185E-3</v>
      </c>
      <c r="H24" s="2">
        <v>5.9</v>
      </c>
      <c r="I24" s="2">
        <f t="shared" si="2"/>
        <v>59</v>
      </c>
    </row>
    <row r="25" spans="3:9" x14ac:dyDescent="0.25">
      <c r="C25" s="2">
        <v>26.17</v>
      </c>
      <c r="D25" s="2">
        <f t="shared" si="0"/>
        <v>77.569999999999993</v>
      </c>
      <c r="E25" s="2">
        <v>348</v>
      </c>
      <c r="F25" s="2">
        <v>347</v>
      </c>
      <c r="G25" s="3">
        <f t="shared" si="1"/>
        <v>2.8735632183908046E-3</v>
      </c>
      <c r="H25" s="2">
        <v>6.16</v>
      </c>
      <c r="I25" s="2">
        <f t="shared" si="2"/>
        <v>61.6</v>
      </c>
    </row>
    <row r="26" spans="3:9" x14ac:dyDescent="0.25">
      <c r="C26" s="2">
        <v>30.75</v>
      </c>
      <c r="D26" s="2">
        <f t="shared" si="0"/>
        <v>82.15</v>
      </c>
      <c r="E26" s="2">
        <v>327</v>
      </c>
      <c r="F26" s="2"/>
      <c r="G26" s="3">
        <f t="shared" si="1"/>
        <v>3.0581039755351682E-3</v>
      </c>
      <c r="H26" s="2">
        <v>6.57</v>
      </c>
      <c r="I26" s="2">
        <f t="shared" si="2"/>
        <v>65.7</v>
      </c>
    </row>
    <row r="27" spans="3:9" x14ac:dyDescent="0.25">
      <c r="C27" s="2">
        <v>39.64</v>
      </c>
      <c r="D27" s="2">
        <f t="shared" si="0"/>
        <v>91.039999999999992</v>
      </c>
      <c r="E27" s="2">
        <v>292</v>
      </c>
      <c r="F27" s="2"/>
      <c r="G27" s="3">
        <f t="shared" si="1"/>
        <v>3.4246575342465752E-3</v>
      </c>
      <c r="H27" s="2">
        <v>7.39</v>
      </c>
      <c r="I27" s="2">
        <f t="shared" si="2"/>
        <v>73.899999999999991</v>
      </c>
    </row>
    <row r="28" spans="3:9" x14ac:dyDescent="0.25">
      <c r="C28" s="2">
        <v>47.59</v>
      </c>
      <c r="D28" s="2">
        <f t="shared" si="0"/>
        <v>98.990000000000009</v>
      </c>
      <c r="E28" s="2">
        <v>267</v>
      </c>
      <c r="F28" s="2"/>
      <c r="G28" s="3">
        <f t="shared" si="1"/>
        <v>3.7453183520599251E-3</v>
      </c>
      <c r="H28" s="2">
        <v>8.11</v>
      </c>
      <c r="I28" s="2">
        <f t="shared" si="2"/>
        <v>81.099999999999994</v>
      </c>
    </row>
    <row r="29" spans="3:9" x14ac:dyDescent="0.25">
      <c r="C29" s="2">
        <v>54.29</v>
      </c>
      <c r="D29" s="2">
        <f t="shared" si="0"/>
        <v>105.69</v>
      </c>
      <c r="E29" s="2">
        <v>252</v>
      </c>
      <c r="F29" s="2">
        <v>251</v>
      </c>
      <c r="G29" s="3">
        <f t="shared" si="1"/>
        <v>3.968253968253968E-3</v>
      </c>
      <c r="H29" s="2">
        <v>8.81</v>
      </c>
      <c r="I29" s="2">
        <f t="shared" si="2"/>
        <v>88.100000000000009</v>
      </c>
    </row>
    <row r="30" spans="3:9" x14ac:dyDescent="0.25">
      <c r="C30" s="2">
        <v>59.71</v>
      </c>
      <c r="D30" s="2">
        <f t="shared" si="0"/>
        <v>111.11</v>
      </c>
      <c r="E30" s="2">
        <v>236</v>
      </c>
      <c r="F30" s="2"/>
      <c r="G30" s="3">
        <f t="shared" si="1"/>
        <v>4.2372881355932203E-3</v>
      </c>
      <c r="H30" s="2">
        <v>9.23</v>
      </c>
      <c r="I30" s="2">
        <f t="shared" si="2"/>
        <v>92.300000000000011</v>
      </c>
    </row>
    <row r="31" spans="3:9" x14ac:dyDescent="0.25">
      <c r="C31" s="2">
        <v>65.260000000000005</v>
      </c>
      <c r="D31" s="2">
        <f t="shared" si="0"/>
        <v>116.66</v>
      </c>
      <c r="E31" s="2">
        <v>224</v>
      </c>
      <c r="F31" s="2"/>
      <c r="G31" s="3">
        <f t="shared" si="1"/>
        <v>4.464285714285714E-3</v>
      </c>
      <c r="H31" s="2">
        <v>9.75</v>
      </c>
      <c r="I31" s="2">
        <f t="shared" si="2"/>
        <v>97.5</v>
      </c>
    </row>
    <row r="32" spans="3:9" x14ac:dyDescent="0.25">
      <c r="C32" s="2">
        <v>70.709999999999994</v>
      </c>
      <c r="D32" s="2">
        <f t="shared" si="0"/>
        <v>122.10999999999999</v>
      </c>
      <c r="E32" s="2">
        <v>216</v>
      </c>
      <c r="F32" s="2"/>
      <c r="G32" s="3">
        <f t="shared" si="1"/>
        <v>4.6296296296296294E-3</v>
      </c>
      <c r="H32" s="2">
        <v>10.130000000000001</v>
      </c>
      <c r="I32" s="2">
        <f t="shared" si="2"/>
        <v>101.30000000000001</v>
      </c>
    </row>
    <row r="33" spans="3:10" x14ac:dyDescent="0.25">
      <c r="C33" s="2">
        <v>77.83</v>
      </c>
      <c r="D33" s="2">
        <f t="shared" si="0"/>
        <v>129.22999999999999</v>
      </c>
      <c r="E33" s="2">
        <v>204</v>
      </c>
      <c r="F33" s="2"/>
      <c r="G33" s="3">
        <f t="shared" si="1"/>
        <v>4.9019607843137254E-3</v>
      </c>
      <c r="H33" s="2">
        <v>10.76</v>
      </c>
      <c r="I33" s="2">
        <f t="shared" si="2"/>
        <v>107.6</v>
      </c>
    </row>
    <row r="34" spans="3:10" x14ac:dyDescent="0.25">
      <c r="C34" s="2">
        <v>85.46</v>
      </c>
      <c r="D34" s="2">
        <f t="shared" si="0"/>
        <v>136.85999999999999</v>
      </c>
      <c r="E34" s="2">
        <v>192</v>
      </c>
      <c r="F34" s="2"/>
      <c r="G34" s="3">
        <f t="shared" si="1"/>
        <v>5.208333333333333E-3</v>
      </c>
      <c r="H34" s="2">
        <v>11.47</v>
      </c>
      <c r="I34" s="2">
        <f t="shared" si="2"/>
        <v>114.7</v>
      </c>
    </row>
    <row r="35" spans="3:10" x14ac:dyDescent="0.25">
      <c r="C35" s="2">
        <v>92.73</v>
      </c>
      <c r="D35" s="2">
        <f t="shared" si="0"/>
        <v>144.13</v>
      </c>
      <c r="E35" s="2">
        <v>184</v>
      </c>
      <c r="F35" s="2"/>
      <c r="G35" s="3">
        <f t="shared" si="1"/>
        <v>5.434782608695652E-3</v>
      </c>
      <c r="H35" s="2">
        <v>12</v>
      </c>
      <c r="I35" s="2">
        <f t="shared" si="2"/>
        <v>120</v>
      </c>
    </row>
    <row r="36" spans="3:10" x14ac:dyDescent="0.25">
      <c r="C36" s="2">
        <v>100.25</v>
      </c>
      <c r="D36" s="2">
        <f t="shared" si="0"/>
        <v>151.65</v>
      </c>
      <c r="E36" s="2">
        <v>172</v>
      </c>
      <c r="F36" s="2"/>
      <c r="G36" s="3">
        <f t="shared" si="1"/>
        <v>5.8139534883720929E-3</v>
      </c>
      <c r="H36" s="2">
        <v>12.89</v>
      </c>
      <c r="I36" s="2">
        <f t="shared" si="2"/>
        <v>128.9</v>
      </c>
    </row>
    <row r="37" spans="3:10" x14ac:dyDescent="0.25">
      <c r="C37" s="2">
        <v>105.56</v>
      </c>
      <c r="D37" s="2">
        <f t="shared" si="0"/>
        <v>156.96</v>
      </c>
      <c r="E37" s="2">
        <v>164</v>
      </c>
      <c r="F37" s="2">
        <v>166</v>
      </c>
      <c r="G37" s="3">
        <f t="shared" si="1"/>
        <v>6.0975609756097563E-3</v>
      </c>
      <c r="H37" s="2">
        <v>13.57</v>
      </c>
      <c r="I37" s="2">
        <f t="shared" si="2"/>
        <v>135.69999999999999</v>
      </c>
    </row>
    <row r="38" spans="3:10" x14ac:dyDescent="0.25">
      <c r="C38" s="2">
        <v>114.98</v>
      </c>
      <c r="D38" s="2">
        <f t="shared" si="0"/>
        <v>166.38</v>
      </c>
      <c r="E38" s="2">
        <v>156</v>
      </c>
      <c r="F38" s="2">
        <v>161</v>
      </c>
      <c r="G38" s="3">
        <f t="shared" si="1"/>
        <v>6.41025641025641E-3</v>
      </c>
      <c r="H38" s="2">
        <v>14.32</v>
      </c>
      <c r="I38" s="2">
        <f t="shared" si="2"/>
        <v>143.19999999999999</v>
      </c>
      <c r="J38" t="s">
        <v>14</v>
      </c>
    </row>
    <row r="39" spans="3:10" x14ac:dyDescent="0.25">
      <c r="C39" s="2">
        <v>125.43</v>
      </c>
      <c r="D39" s="2">
        <f t="shared" si="0"/>
        <v>176.83</v>
      </c>
      <c r="E39" s="2">
        <v>142</v>
      </c>
      <c r="F39" s="2">
        <v>143</v>
      </c>
      <c r="G39" s="3">
        <f t="shared" si="1"/>
        <v>7.0422535211267607E-3</v>
      </c>
      <c r="H39" s="2">
        <v>15.85</v>
      </c>
      <c r="I39" s="2">
        <f t="shared" si="2"/>
        <v>158.5</v>
      </c>
    </row>
    <row r="40" spans="3:10" x14ac:dyDescent="0.25">
      <c r="C40" s="2">
        <v>133.53</v>
      </c>
      <c r="D40" s="2">
        <f t="shared" si="0"/>
        <v>184.93</v>
      </c>
      <c r="E40" s="2">
        <v>134</v>
      </c>
      <c r="F40" s="2">
        <v>136</v>
      </c>
      <c r="G40" s="3">
        <f t="shared" si="1"/>
        <v>7.462686567164179E-3</v>
      </c>
      <c r="H40" s="2">
        <v>16.88</v>
      </c>
      <c r="I40" s="2">
        <f t="shared" si="2"/>
        <v>168.79999999999998</v>
      </c>
    </row>
    <row r="41" spans="3:10" x14ac:dyDescent="0.25">
      <c r="C41" s="2">
        <v>143.06</v>
      </c>
      <c r="D41" s="2">
        <f t="shared" si="0"/>
        <v>194.46</v>
      </c>
      <c r="E41" s="2">
        <v>126</v>
      </c>
      <c r="F41" s="2">
        <v>127</v>
      </c>
      <c r="G41" s="3">
        <f t="shared" si="1"/>
        <v>7.9365079365079361E-3</v>
      </c>
      <c r="H41" s="2">
        <v>18.05</v>
      </c>
      <c r="I41" s="2">
        <f t="shared" si="2"/>
        <v>180.5</v>
      </c>
    </row>
    <row r="42" spans="3:10" x14ac:dyDescent="0.25">
      <c r="C42" s="2">
        <v>151.53</v>
      </c>
      <c r="D42" s="2">
        <f t="shared" si="0"/>
        <v>202.93</v>
      </c>
      <c r="E42" s="2">
        <v>122</v>
      </c>
      <c r="F42" s="2">
        <v>124</v>
      </c>
      <c r="G42" s="3">
        <f t="shared" si="1"/>
        <v>8.1967213114754103E-3</v>
      </c>
      <c r="H42" s="2">
        <v>18.7</v>
      </c>
      <c r="I42" s="2">
        <f t="shared" si="2"/>
        <v>187</v>
      </c>
    </row>
    <row r="43" spans="3:10" x14ac:dyDescent="0.25">
      <c r="C43" s="2">
        <v>161.54</v>
      </c>
      <c r="D43" s="2">
        <f t="shared" si="0"/>
        <v>212.94</v>
      </c>
      <c r="E43" s="2">
        <v>114</v>
      </c>
      <c r="F43" s="2">
        <v>115</v>
      </c>
      <c r="G43" s="3">
        <f t="shared" si="1"/>
        <v>8.771929824561403E-3</v>
      </c>
      <c r="H43" s="2">
        <v>20.16</v>
      </c>
      <c r="I43" s="2">
        <f t="shared" si="2"/>
        <v>201.6</v>
      </c>
    </row>
    <row r="44" spans="3:10" x14ac:dyDescent="0.25">
      <c r="C44" s="2">
        <v>169.75</v>
      </c>
      <c r="D44" s="2">
        <f t="shared" si="0"/>
        <v>221.15</v>
      </c>
      <c r="E44" s="2">
        <v>113</v>
      </c>
      <c r="F44" s="2">
        <v>110</v>
      </c>
      <c r="G44" s="3">
        <f t="shared" si="1"/>
        <v>8.8495575221238937E-3</v>
      </c>
      <c r="H44" s="2">
        <v>21.18</v>
      </c>
      <c r="I44" s="2">
        <f t="shared" si="2"/>
        <v>211.8</v>
      </c>
    </row>
    <row r="45" spans="3:10" x14ac:dyDescent="0.25">
      <c r="C45" s="2">
        <v>180.9</v>
      </c>
      <c r="D45" s="2">
        <f t="shared" si="0"/>
        <v>232.3</v>
      </c>
      <c r="E45" s="2">
        <v>102</v>
      </c>
      <c r="F45" s="2">
        <v>105</v>
      </c>
      <c r="G45" s="3">
        <f t="shared" si="1"/>
        <v>9.8039215686274508E-3</v>
      </c>
      <c r="H45" s="2">
        <v>22.81</v>
      </c>
      <c r="I45" s="2">
        <f t="shared" si="2"/>
        <v>228.1</v>
      </c>
    </row>
    <row r="46" spans="3:10" x14ac:dyDescent="0.25">
      <c r="C46" s="2">
        <v>194.09</v>
      </c>
      <c r="D46" s="2">
        <f t="shared" si="0"/>
        <v>245.49</v>
      </c>
      <c r="E46" s="2">
        <v>94</v>
      </c>
      <c r="F46" s="2">
        <v>99</v>
      </c>
      <c r="G46" s="3">
        <f t="shared" si="1"/>
        <v>1.0638297872340425E-2</v>
      </c>
      <c r="H46" s="2">
        <v>25.01</v>
      </c>
      <c r="I46" s="2">
        <f t="shared" si="2"/>
        <v>250.10000000000002</v>
      </c>
    </row>
    <row r="47" spans="3:10" x14ac:dyDescent="0.25">
      <c r="C47" s="2">
        <v>205.56</v>
      </c>
      <c r="D47" s="2">
        <f t="shared" si="0"/>
        <v>256.95999999999998</v>
      </c>
      <c r="E47" s="2">
        <v>93</v>
      </c>
      <c r="F47" s="2">
        <v>94</v>
      </c>
      <c r="G47" s="3">
        <f t="shared" si="1"/>
        <v>1.0752688172043012E-2</v>
      </c>
      <c r="H47" s="2">
        <v>25.32</v>
      </c>
      <c r="I47" s="2">
        <f t="shared" si="2"/>
        <v>253.2</v>
      </c>
    </row>
    <row r="48" spans="3:10" x14ac:dyDescent="0.25">
      <c r="C48" s="2">
        <v>217.75</v>
      </c>
      <c r="D48" s="2">
        <f t="shared" si="0"/>
        <v>269.14999999999998</v>
      </c>
      <c r="E48" s="2">
        <v>86</v>
      </c>
      <c r="F48" s="2">
        <v>89</v>
      </c>
      <c r="G48" s="3">
        <f t="shared" si="1"/>
        <v>1.1627906976744186E-2</v>
      </c>
      <c r="H48" s="2">
        <v>27.68</v>
      </c>
      <c r="I48" s="2">
        <f t="shared" si="2"/>
        <v>276.8</v>
      </c>
    </row>
    <row r="49" spans="3:10" x14ac:dyDescent="0.25">
      <c r="C49" s="2">
        <v>228.11</v>
      </c>
      <c r="D49" s="2">
        <f t="shared" si="0"/>
        <v>279.51</v>
      </c>
      <c r="E49" s="2">
        <v>81</v>
      </c>
      <c r="F49" s="2"/>
      <c r="G49" s="3">
        <f t="shared" si="1"/>
        <v>1.2345679012345678E-2</v>
      </c>
      <c r="H49" s="2">
        <v>29.66</v>
      </c>
      <c r="I49" s="2">
        <f t="shared" si="2"/>
        <v>296.60000000000002</v>
      </c>
      <c r="J49" t="s">
        <v>15</v>
      </c>
    </row>
    <row r="50" spans="3:10" x14ac:dyDescent="0.25">
      <c r="C50" s="2"/>
      <c r="D50" s="2"/>
      <c r="E50" s="2"/>
      <c r="F50" s="2"/>
      <c r="G50" s="2"/>
      <c r="H50" s="2"/>
      <c r="I50" s="2"/>
    </row>
  </sheetData>
  <mergeCells count="1">
    <mergeCell ref="C9:C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2016-12-13T17:07:08Z</dcterms:created>
  <dcterms:modified xsi:type="dcterms:W3CDTF">2016-12-13T17:55:25Z</dcterms:modified>
</cp:coreProperties>
</file>