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HGCALpower\Calibration8April2021\"/>
    </mc:Choice>
  </mc:AlternateContent>
  <xr:revisionPtr revIDLastSave="0" documentId="13_ncr:40009_{E62191CE-9D6A-4847-84B0-2B74837E41DB}" xr6:coauthVersionLast="46" xr6:coauthVersionMax="46" xr10:uidLastSave="{00000000-0000-0000-0000-000000000000}"/>
  <bookViews>
    <workbookView xWindow="-120" yWindow="-120" windowWidth="19440" windowHeight="15000"/>
  </bookViews>
  <sheets>
    <sheet name="CalibrationThermo8April2021" sheetId="1" r:id="rId1"/>
  </sheets>
  <calcPr calcId="0"/>
</workbook>
</file>

<file path=xl/calcChain.xml><?xml version="1.0" encoding="utf-8"?>
<calcChain xmlns="http://schemas.openxmlformats.org/spreadsheetml/2006/main">
  <c r="Y12" i="1" l="1"/>
  <c r="Y13" i="1"/>
  <c r="Y14" i="1"/>
  <c r="Y15" i="1"/>
  <c r="Y47" i="1" s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11" i="1"/>
  <c r="W12" i="1"/>
  <c r="W13" i="1"/>
  <c r="W14" i="1"/>
  <c r="W15" i="1"/>
  <c r="W47" i="1" s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11" i="1"/>
  <c r="S12" i="1"/>
  <c r="S13" i="1"/>
  <c r="S14" i="1"/>
  <c r="S15" i="1"/>
  <c r="S47" i="1" s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11" i="1"/>
  <c r="Q12" i="1"/>
  <c r="Q13" i="1"/>
  <c r="Q14" i="1"/>
  <c r="Q47" i="1" s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1" i="1"/>
  <c r="M47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11" i="1"/>
  <c r="K4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11" i="1"/>
  <c r="I47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1" i="1"/>
  <c r="G4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11" i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11" i="1"/>
  <c r="C11" i="1" s="1"/>
  <c r="U47" i="1" l="1"/>
  <c r="O47" i="1"/>
</calcChain>
</file>

<file path=xl/sharedStrings.xml><?xml version="1.0" encoding="utf-8"?>
<sst xmlns="http://schemas.openxmlformats.org/spreadsheetml/2006/main" count="74" uniqueCount="40">
  <si>
    <t>=~=~=~=~=~=~=~=~=~=~=~= PuTTY log 2021.04.08 09:23:38 =~=~=~=~=~=~=~=~=~=~=~=</t>
  </si>
  <si>
    <t>Starting up SPI</t>
  </si>
  <si>
    <t xml:space="preserve">Please enter the sampling interval (as an integer number of seconds): </t>
  </si>
  <si>
    <t>You have selected to read the temperatures every 300 seconds.</t>
  </si>
  <si>
    <t>If you are unhappy with your choice</t>
  </si>
  <si>
    <t xml:space="preserve"> simply reset the Arduino by pressing the little button.</t>
  </si>
  <si>
    <t xml:space="preserve"> </t>
  </si>
  <si>
    <t>Time</t>
  </si>
  <si>
    <t>[secs]</t>
  </si>
  <si>
    <t xml:space="preserve">time </t>
  </si>
  <si>
    <t>[mins]</t>
  </si>
  <si>
    <t>Real time</t>
  </si>
  <si>
    <t>?</t>
  </si>
  <si>
    <t>Average</t>
  </si>
  <si>
    <t>Temp.</t>
  </si>
  <si>
    <t>[degC</t>
  </si>
  <si>
    <t>ch. 01</t>
  </si>
  <si>
    <t>Ch. 02</t>
  </si>
  <si>
    <t>Ch. 03</t>
  </si>
  <si>
    <t>Ch. 04</t>
  </si>
  <si>
    <t>Ch. 05</t>
  </si>
  <si>
    <t>Ch. 06</t>
  </si>
  <si>
    <t>Ch. 07</t>
  </si>
  <si>
    <t>Ch. 08</t>
  </si>
  <si>
    <t>Ch. 09</t>
  </si>
  <si>
    <t>Ch. 10</t>
  </si>
  <si>
    <t>Ch . 01</t>
  </si>
  <si>
    <t>correction</t>
  </si>
  <si>
    <t>to make</t>
  </si>
  <si>
    <t>Avg corretcion</t>
  </si>
  <si>
    <t>Ch01</t>
  </si>
  <si>
    <t>Ch02</t>
  </si>
  <si>
    <t>Ch03</t>
  </si>
  <si>
    <t>Ch04</t>
  </si>
  <si>
    <t>Ch05</t>
  </si>
  <si>
    <t>Ch06</t>
  </si>
  <si>
    <t>Ch07</t>
  </si>
  <si>
    <t>Ch08</t>
  </si>
  <si>
    <t>Ch09</t>
  </si>
  <si>
    <t>Ch10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</si>
</sst>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h:mm:ss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7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abSelected="1" topLeftCell="I17" workbookViewId="0">
      <selection activeCell="Y11" sqref="Y11:Y44"/>
    </sheetView>
  </sheetViews>
  <sheetFormatPr defaultRowHeight="15" x14ac:dyDescent="0.25"/>
  <cols>
    <col min="4" max="4" width="10.7109375" customWidth="1"/>
  </cols>
  <sheetData>
    <row r="1" spans="1:41" x14ac:dyDescent="0.25">
      <c r="E1" t="s">
        <v>0</v>
      </c>
    </row>
    <row r="2" spans="1:41" x14ac:dyDescent="0.25">
      <c r="E2" t="s">
        <v>1</v>
      </c>
    </row>
    <row r="3" spans="1:41" x14ac:dyDescent="0.25">
      <c r="E3" t="s">
        <v>2</v>
      </c>
    </row>
    <row r="4" spans="1:41" x14ac:dyDescent="0.25">
      <c r="E4" t="s">
        <v>3</v>
      </c>
    </row>
    <row r="5" spans="1:41" x14ac:dyDescent="0.25">
      <c r="E5" t="s">
        <v>4</v>
      </c>
      <c r="F5" t="s">
        <v>5</v>
      </c>
      <c r="L5">
        <v>19.725000000000001</v>
      </c>
    </row>
    <row r="7" spans="1:41" x14ac:dyDescent="0.25">
      <c r="B7" t="s">
        <v>7</v>
      </c>
      <c r="C7" t="s">
        <v>9</v>
      </c>
      <c r="D7" t="s">
        <v>11</v>
      </c>
      <c r="E7" t="s">
        <v>7</v>
      </c>
      <c r="Z7" t="s">
        <v>13</v>
      </c>
    </row>
    <row r="8" spans="1:41" x14ac:dyDescent="0.25">
      <c r="B8" t="s">
        <v>8</v>
      </c>
      <c r="C8" t="s">
        <v>10</v>
      </c>
      <c r="F8" t="s">
        <v>16</v>
      </c>
      <c r="G8" t="s">
        <v>26</v>
      </c>
      <c r="H8" t="s">
        <v>17</v>
      </c>
      <c r="J8" t="s">
        <v>18</v>
      </c>
      <c r="L8" t="s">
        <v>19</v>
      </c>
      <c r="N8" t="s">
        <v>20</v>
      </c>
      <c r="P8" t="s">
        <v>21</v>
      </c>
      <c r="R8" t="s">
        <v>22</v>
      </c>
      <c r="T8" t="s">
        <v>23</v>
      </c>
      <c r="V8" t="s">
        <v>24</v>
      </c>
      <c r="X8" t="s">
        <v>25</v>
      </c>
      <c r="Z8" t="s">
        <v>14</v>
      </c>
    </row>
    <row r="9" spans="1:41" x14ac:dyDescent="0.25">
      <c r="G9" t="s">
        <v>27</v>
      </c>
      <c r="Z9" t="s">
        <v>15</v>
      </c>
    </row>
    <row r="10" spans="1:41" x14ac:dyDescent="0.25">
      <c r="G10" t="s">
        <v>28</v>
      </c>
    </row>
    <row r="11" spans="1:41" x14ac:dyDescent="0.25">
      <c r="A11">
        <v>1</v>
      </c>
      <c r="B11">
        <f>A11*300</f>
        <v>300</v>
      </c>
      <c r="C11">
        <f>B11/60</f>
        <v>5</v>
      </c>
      <c r="D11" s="2" t="s">
        <v>12</v>
      </c>
      <c r="E11" s="1">
        <v>2.2893518518518518E-4</v>
      </c>
      <c r="F11">
        <v>19.489999999999998</v>
      </c>
      <c r="G11">
        <f>Z11-F11</f>
        <v>0.23500000000000298</v>
      </c>
      <c r="H11">
        <v>19.73</v>
      </c>
      <c r="I11">
        <f>Z11-H11</f>
        <v>-4.9999999999990052E-3</v>
      </c>
      <c r="J11">
        <v>19.55</v>
      </c>
      <c r="K11">
        <f>Z11-J11</f>
        <v>0.17500000000000071</v>
      </c>
      <c r="L11">
        <v>19.59</v>
      </c>
      <c r="M11">
        <f>Z11-L11</f>
        <v>0.13500000000000156</v>
      </c>
      <c r="N11">
        <v>19.62</v>
      </c>
      <c r="O11">
        <f>Z11-N11</f>
        <v>0.10500000000000043</v>
      </c>
      <c r="P11">
        <v>19.63</v>
      </c>
      <c r="Q11">
        <f>Z11-P11</f>
        <v>9.5000000000002416E-2</v>
      </c>
      <c r="R11">
        <v>19.73</v>
      </c>
      <c r="S11">
        <f>Z11-R11</f>
        <v>-4.9999999999990052E-3</v>
      </c>
      <c r="T11">
        <v>19.899999999999999</v>
      </c>
      <c r="U11">
        <f>Z11-T11</f>
        <v>-0.17499999999999716</v>
      </c>
      <c r="V11">
        <v>20.14</v>
      </c>
      <c r="W11">
        <f>Z11-V11</f>
        <v>-0.41499999999999915</v>
      </c>
      <c r="X11">
        <v>19.87</v>
      </c>
      <c r="Y11">
        <f>Z11-X11</f>
        <v>-0.14499999999999957</v>
      </c>
      <c r="Z11">
        <f>AVERAGE(F11,H11,J11,L11,N11,P11,R11,T11,V11,X11)</f>
        <v>19.725000000000001</v>
      </c>
      <c r="AA11">
        <v>25</v>
      </c>
      <c r="AB11">
        <v>25</v>
      </c>
      <c r="AC11">
        <v>25</v>
      </c>
      <c r="AD11">
        <v>25</v>
      </c>
      <c r="AE11">
        <v>25</v>
      </c>
      <c r="AF11">
        <v>25</v>
      </c>
      <c r="AG11">
        <v>25</v>
      </c>
      <c r="AH11">
        <v>25</v>
      </c>
      <c r="AI11">
        <v>25</v>
      </c>
      <c r="AJ11">
        <v>25</v>
      </c>
      <c r="AK11">
        <v>25</v>
      </c>
      <c r="AL11">
        <v>25</v>
      </c>
      <c r="AM11">
        <v>25</v>
      </c>
      <c r="AN11">
        <v>0</v>
      </c>
      <c r="AO11" t="s">
        <v>6</v>
      </c>
    </row>
    <row r="12" spans="1:41" x14ac:dyDescent="0.25">
      <c r="A12">
        <v>2</v>
      </c>
      <c r="B12">
        <f t="shared" ref="B12:B44" si="0">A12*300</f>
        <v>600</v>
      </c>
      <c r="C12">
        <f t="shared" ref="C12:C44" si="1">B12/60</f>
        <v>10</v>
      </c>
      <c r="D12" s="2"/>
      <c r="E12" s="1">
        <v>9.2407407407407412E-4</v>
      </c>
      <c r="F12">
        <v>19.57</v>
      </c>
      <c r="G12">
        <f t="shared" ref="G12:G44" si="2">Z12-F12</f>
        <v>0.22200000000000131</v>
      </c>
      <c r="H12">
        <v>19.8</v>
      </c>
      <c r="I12">
        <f t="shared" ref="I12:I44" si="3">Z12-H12</f>
        <v>-7.9999999999991189E-3</v>
      </c>
      <c r="J12">
        <v>19.63</v>
      </c>
      <c r="K12">
        <f t="shared" ref="K12:K44" si="4">Z12-J12</f>
        <v>0.16200000000000259</v>
      </c>
      <c r="L12">
        <v>19.66</v>
      </c>
      <c r="M12">
        <f t="shared" ref="M12:M44" si="5">Z12-L12</f>
        <v>0.13200000000000145</v>
      </c>
      <c r="N12">
        <v>19.68</v>
      </c>
      <c r="O12">
        <f t="shared" ref="O12:O44" si="6">Z12-N12</f>
        <v>0.11200000000000188</v>
      </c>
      <c r="P12">
        <v>19.690000000000001</v>
      </c>
      <c r="Q12">
        <f t="shared" ref="Q12:Q44" si="7">Z12-P12</f>
        <v>0.10200000000000031</v>
      </c>
      <c r="R12">
        <v>19.78</v>
      </c>
      <c r="S12">
        <f t="shared" ref="S12:S44" si="8">Z12-R12</f>
        <v>1.2000000000000455E-2</v>
      </c>
      <c r="T12">
        <v>19.97</v>
      </c>
      <c r="U12">
        <f t="shared" ref="U12:U44" si="9">Z12-T12</f>
        <v>-0.17799999999999727</v>
      </c>
      <c r="V12">
        <v>20.21</v>
      </c>
      <c r="W12">
        <f t="shared" ref="W12:W44" si="10">Z12-V12</f>
        <v>-0.41799999999999926</v>
      </c>
      <c r="X12">
        <v>19.93</v>
      </c>
      <c r="Y12">
        <f t="shared" ref="Y12:Y44" si="11">Z12-X12</f>
        <v>-0.13799999999999812</v>
      </c>
      <c r="Z12">
        <f t="shared" ref="Z12:Z44" si="12">AVERAGE(F12,H12,J12,L12,N12,P12,R12,T12,V12,X12)</f>
        <v>19.792000000000002</v>
      </c>
      <c r="AA12">
        <v>25</v>
      </c>
      <c r="AB12">
        <v>25</v>
      </c>
      <c r="AC12">
        <v>25</v>
      </c>
      <c r="AD12">
        <v>25</v>
      </c>
      <c r="AE12">
        <v>25</v>
      </c>
      <c r="AF12">
        <v>25</v>
      </c>
      <c r="AG12">
        <v>25</v>
      </c>
      <c r="AH12">
        <v>25</v>
      </c>
      <c r="AI12">
        <v>25</v>
      </c>
      <c r="AJ12">
        <v>25</v>
      </c>
      <c r="AK12">
        <v>25</v>
      </c>
      <c r="AL12">
        <v>25</v>
      </c>
      <c r="AM12">
        <v>25</v>
      </c>
      <c r="AN12">
        <v>0</v>
      </c>
      <c r="AO12" t="s">
        <v>6</v>
      </c>
    </row>
    <row r="13" spans="1:41" x14ac:dyDescent="0.25">
      <c r="A13">
        <v>3</v>
      </c>
      <c r="B13">
        <f t="shared" si="0"/>
        <v>900</v>
      </c>
      <c r="C13">
        <f t="shared" si="1"/>
        <v>15</v>
      </c>
      <c r="D13" s="2"/>
      <c r="E13" s="1">
        <v>1.6189814814814814E-3</v>
      </c>
      <c r="F13">
        <v>19.61</v>
      </c>
      <c r="G13">
        <f t="shared" si="2"/>
        <v>0.22799999999999798</v>
      </c>
      <c r="H13">
        <v>19.829999999999998</v>
      </c>
      <c r="I13">
        <f t="shared" si="3"/>
        <v>7.9999999999991189E-3</v>
      </c>
      <c r="J13">
        <v>19.68</v>
      </c>
      <c r="K13">
        <f t="shared" si="4"/>
        <v>0.1579999999999977</v>
      </c>
      <c r="L13">
        <v>19.73</v>
      </c>
      <c r="M13">
        <f t="shared" si="5"/>
        <v>0.10799999999999699</v>
      </c>
      <c r="N13">
        <v>19.73</v>
      </c>
      <c r="O13">
        <f t="shared" si="6"/>
        <v>0.10799999999999699</v>
      </c>
      <c r="P13">
        <v>19.739999999999998</v>
      </c>
      <c r="Q13">
        <f t="shared" si="7"/>
        <v>9.7999999999998977E-2</v>
      </c>
      <c r="R13">
        <v>19.829999999999998</v>
      </c>
      <c r="S13">
        <f t="shared" si="8"/>
        <v>7.9999999999991189E-3</v>
      </c>
      <c r="T13">
        <v>20.010000000000002</v>
      </c>
      <c r="U13">
        <f t="shared" si="9"/>
        <v>-0.17200000000000415</v>
      </c>
      <c r="V13">
        <v>20.260000000000002</v>
      </c>
      <c r="W13">
        <f t="shared" si="10"/>
        <v>-0.42200000000000415</v>
      </c>
      <c r="X13">
        <v>19.96</v>
      </c>
      <c r="Y13">
        <f t="shared" si="11"/>
        <v>-0.12200000000000344</v>
      </c>
      <c r="Z13">
        <f t="shared" si="12"/>
        <v>19.837999999999997</v>
      </c>
      <c r="AA13">
        <v>25</v>
      </c>
      <c r="AB13">
        <v>25</v>
      </c>
      <c r="AC13">
        <v>25</v>
      </c>
      <c r="AD13">
        <v>25</v>
      </c>
      <c r="AE13">
        <v>25</v>
      </c>
      <c r="AF13">
        <v>25</v>
      </c>
      <c r="AG13">
        <v>25</v>
      </c>
      <c r="AH13">
        <v>25</v>
      </c>
      <c r="AI13">
        <v>25</v>
      </c>
      <c r="AJ13">
        <v>25</v>
      </c>
      <c r="AK13">
        <v>25</v>
      </c>
      <c r="AL13">
        <v>25</v>
      </c>
      <c r="AM13">
        <v>25</v>
      </c>
      <c r="AN13">
        <v>0</v>
      </c>
      <c r="AO13" t="s">
        <v>6</v>
      </c>
    </row>
    <row r="14" spans="1:41" x14ac:dyDescent="0.25">
      <c r="A14">
        <v>4</v>
      </c>
      <c r="B14">
        <f t="shared" si="0"/>
        <v>1200</v>
      </c>
      <c r="C14">
        <f t="shared" si="1"/>
        <v>20</v>
      </c>
      <c r="D14" s="2"/>
      <c r="E14" s="1">
        <v>2.3140046296296298E-3</v>
      </c>
      <c r="F14">
        <v>19.649999999999999</v>
      </c>
      <c r="G14">
        <f t="shared" si="2"/>
        <v>0.22600000000000264</v>
      </c>
      <c r="H14">
        <v>19.87</v>
      </c>
      <c r="I14">
        <f t="shared" si="3"/>
        <v>6.0000000000002274E-3</v>
      </c>
      <c r="J14">
        <v>19.72</v>
      </c>
      <c r="K14">
        <f t="shared" si="4"/>
        <v>0.15600000000000236</v>
      </c>
      <c r="L14">
        <v>19.760000000000002</v>
      </c>
      <c r="M14">
        <f t="shared" si="5"/>
        <v>0.11599999999999966</v>
      </c>
      <c r="N14">
        <v>19.760000000000002</v>
      </c>
      <c r="O14">
        <f t="shared" si="6"/>
        <v>0.11599999999999966</v>
      </c>
      <c r="P14">
        <v>19.79</v>
      </c>
      <c r="Q14">
        <f t="shared" si="7"/>
        <v>8.6000000000002075E-2</v>
      </c>
      <c r="R14">
        <v>19.88</v>
      </c>
      <c r="S14">
        <f t="shared" si="8"/>
        <v>-3.9999999999977831E-3</v>
      </c>
      <c r="T14">
        <v>20.05</v>
      </c>
      <c r="U14">
        <f t="shared" si="9"/>
        <v>-0.17399999999999949</v>
      </c>
      <c r="V14">
        <v>20.29</v>
      </c>
      <c r="W14">
        <f t="shared" si="10"/>
        <v>-0.41399999999999793</v>
      </c>
      <c r="X14">
        <v>19.989999999999998</v>
      </c>
      <c r="Y14">
        <f t="shared" si="11"/>
        <v>-0.11399999999999721</v>
      </c>
      <c r="Z14">
        <f t="shared" si="12"/>
        <v>19.876000000000001</v>
      </c>
      <c r="AA14">
        <v>25</v>
      </c>
      <c r="AB14">
        <v>25</v>
      </c>
      <c r="AC14">
        <v>25</v>
      </c>
      <c r="AD14">
        <v>25</v>
      </c>
      <c r="AE14">
        <v>25</v>
      </c>
      <c r="AF14">
        <v>25</v>
      </c>
      <c r="AG14">
        <v>25</v>
      </c>
      <c r="AH14">
        <v>25</v>
      </c>
      <c r="AI14">
        <v>25</v>
      </c>
      <c r="AJ14">
        <v>25</v>
      </c>
      <c r="AK14">
        <v>25</v>
      </c>
      <c r="AL14">
        <v>25</v>
      </c>
      <c r="AM14">
        <v>25</v>
      </c>
      <c r="AN14">
        <v>0</v>
      </c>
      <c r="AO14" t="s">
        <v>6</v>
      </c>
    </row>
    <row r="15" spans="1:41" x14ac:dyDescent="0.25">
      <c r="A15">
        <v>5</v>
      </c>
      <c r="B15">
        <f t="shared" si="0"/>
        <v>1500</v>
      </c>
      <c r="C15">
        <f t="shared" si="1"/>
        <v>25</v>
      </c>
      <c r="D15" s="2"/>
      <c r="E15" s="1">
        <v>3.0089120370370369E-3</v>
      </c>
      <c r="F15">
        <v>19.690000000000001</v>
      </c>
      <c r="G15">
        <f t="shared" si="2"/>
        <v>0.22799999999999798</v>
      </c>
      <c r="H15">
        <v>19.91</v>
      </c>
      <c r="I15">
        <f t="shared" si="3"/>
        <v>7.9999999999991189E-3</v>
      </c>
      <c r="J15">
        <v>19.760000000000002</v>
      </c>
      <c r="K15">
        <f t="shared" si="4"/>
        <v>0.1579999999999977</v>
      </c>
      <c r="L15">
        <v>19.8</v>
      </c>
      <c r="M15">
        <f t="shared" si="5"/>
        <v>0.11799999999999855</v>
      </c>
      <c r="N15">
        <v>19.809999999999999</v>
      </c>
      <c r="O15">
        <f t="shared" si="6"/>
        <v>0.10800000000000054</v>
      </c>
      <c r="P15">
        <v>19.829999999999998</v>
      </c>
      <c r="Q15">
        <f t="shared" si="7"/>
        <v>8.8000000000000966E-2</v>
      </c>
      <c r="R15">
        <v>19.920000000000002</v>
      </c>
      <c r="S15">
        <f t="shared" si="8"/>
        <v>-2.0000000000024443E-3</v>
      </c>
      <c r="T15">
        <v>20.100000000000001</v>
      </c>
      <c r="U15">
        <f t="shared" si="9"/>
        <v>-0.18200000000000216</v>
      </c>
      <c r="V15">
        <v>20.329999999999998</v>
      </c>
      <c r="W15">
        <f t="shared" si="10"/>
        <v>-0.41199999999999903</v>
      </c>
      <c r="X15">
        <v>20.03</v>
      </c>
      <c r="Y15">
        <f t="shared" si="11"/>
        <v>-0.11200000000000188</v>
      </c>
      <c r="Z15">
        <f t="shared" si="12"/>
        <v>19.917999999999999</v>
      </c>
      <c r="AA15">
        <v>25</v>
      </c>
      <c r="AB15">
        <v>25</v>
      </c>
      <c r="AC15">
        <v>25</v>
      </c>
      <c r="AD15">
        <v>25</v>
      </c>
      <c r="AE15">
        <v>25</v>
      </c>
      <c r="AF15">
        <v>25</v>
      </c>
      <c r="AG15">
        <v>25</v>
      </c>
      <c r="AH15">
        <v>25</v>
      </c>
      <c r="AI15">
        <v>25</v>
      </c>
      <c r="AJ15">
        <v>25</v>
      </c>
      <c r="AK15">
        <v>25</v>
      </c>
      <c r="AL15">
        <v>25</v>
      </c>
      <c r="AM15">
        <v>25</v>
      </c>
      <c r="AN15">
        <v>0</v>
      </c>
      <c r="AO15" t="s">
        <v>6</v>
      </c>
    </row>
    <row r="16" spans="1:41" x14ac:dyDescent="0.25">
      <c r="A16">
        <v>6</v>
      </c>
      <c r="B16">
        <f t="shared" si="0"/>
        <v>1800</v>
      </c>
      <c r="C16">
        <f t="shared" si="1"/>
        <v>30</v>
      </c>
      <c r="D16" s="2"/>
      <c r="E16" s="1">
        <v>3.703819444444444E-3</v>
      </c>
      <c r="F16">
        <v>19.73</v>
      </c>
      <c r="G16">
        <f t="shared" si="2"/>
        <v>0.22599999999999909</v>
      </c>
      <c r="H16">
        <v>19.940000000000001</v>
      </c>
      <c r="I16">
        <f t="shared" si="3"/>
        <v>1.5999999999998238E-2</v>
      </c>
      <c r="J16">
        <v>19.79</v>
      </c>
      <c r="K16">
        <f t="shared" si="4"/>
        <v>0.16600000000000037</v>
      </c>
      <c r="L16">
        <v>19.84</v>
      </c>
      <c r="M16">
        <f t="shared" si="5"/>
        <v>0.11599999999999966</v>
      </c>
      <c r="N16">
        <v>19.850000000000001</v>
      </c>
      <c r="O16">
        <f t="shared" si="6"/>
        <v>0.1059999999999981</v>
      </c>
      <c r="P16">
        <v>19.87</v>
      </c>
      <c r="Q16">
        <f t="shared" si="7"/>
        <v>8.5999999999998522E-2</v>
      </c>
      <c r="R16">
        <v>19.95</v>
      </c>
      <c r="S16">
        <f t="shared" si="8"/>
        <v>6.0000000000002274E-3</v>
      </c>
      <c r="T16">
        <v>20.14</v>
      </c>
      <c r="U16">
        <f t="shared" si="9"/>
        <v>-0.18400000000000105</v>
      </c>
      <c r="V16">
        <v>20.38</v>
      </c>
      <c r="W16">
        <f t="shared" si="10"/>
        <v>-0.42399999999999949</v>
      </c>
      <c r="X16">
        <v>20.07</v>
      </c>
      <c r="Y16">
        <f t="shared" si="11"/>
        <v>-0.11400000000000077</v>
      </c>
      <c r="Z16">
        <f t="shared" si="12"/>
        <v>19.956</v>
      </c>
      <c r="AA16">
        <v>25</v>
      </c>
      <c r="AB16">
        <v>25</v>
      </c>
      <c r="AC16">
        <v>25</v>
      </c>
      <c r="AD16">
        <v>25</v>
      </c>
      <c r="AE16">
        <v>25</v>
      </c>
      <c r="AF16">
        <v>25</v>
      </c>
      <c r="AG16">
        <v>25</v>
      </c>
      <c r="AH16">
        <v>25</v>
      </c>
      <c r="AI16">
        <v>25</v>
      </c>
      <c r="AJ16">
        <v>25</v>
      </c>
      <c r="AK16">
        <v>25</v>
      </c>
      <c r="AL16">
        <v>25</v>
      </c>
      <c r="AM16">
        <v>25</v>
      </c>
      <c r="AN16">
        <v>0</v>
      </c>
      <c r="AO16" t="s">
        <v>6</v>
      </c>
    </row>
    <row r="17" spans="1:41" x14ac:dyDescent="0.25">
      <c r="A17">
        <v>7</v>
      </c>
      <c r="B17">
        <f t="shared" si="0"/>
        <v>2100</v>
      </c>
      <c r="C17">
        <f t="shared" si="1"/>
        <v>35</v>
      </c>
      <c r="D17" s="2"/>
      <c r="E17" s="1">
        <v>4.3987268518518516E-3</v>
      </c>
      <c r="F17">
        <v>19.77</v>
      </c>
      <c r="G17">
        <f t="shared" si="2"/>
        <v>0.22200000000000131</v>
      </c>
      <c r="H17">
        <v>19.98</v>
      </c>
      <c r="I17">
        <f t="shared" si="3"/>
        <v>1.2000000000000455E-2</v>
      </c>
      <c r="J17">
        <v>19.829999999999998</v>
      </c>
      <c r="K17">
        <f t="shared" si="4"/>
        <v>0.16200000000000259</v>
      </c>
      <c r="L17">
        <v>19.88</v>
      </c>
      <c r="M17">
        <f t="shared" si="5"/>
        <v>0.11200000000000188</v>
      </c>
      <c r="N17">
        <v>19.89</v>
      </c>
      <c r="O17">
        <f t="shared" si="6"/>
        <v>0.10200000000000031</v>
      </c>
      <c r="P17">
        <v>19.91</v>
      </c>
      <c r="Q17">
        <f t="shared" si="7"/>
        <v>8.2000000000000739E-2</v>
      </c>
      <c r="R17">
        <v>19.989999999999998</v>
      </c>
      <c r="S17">
        <f t="shared" si="8"/>
        <v>2.0000000000024443E-3</v>
      </c>
      <c r="T17">
        <v>20.16</v>
      </c>
      <c r="U17">
        <f t="shared" si="9"/>
        <v>-0.16799999999999926</v>
      </c>
      <c r="V17">
        <v>20.399999999999999</v>
      </c>
      <c r="W17">
        <f t="shared" si="10"/>
        <v>-0.4079999999999977</v>
      </c>
      <c r="X17">
        <v>20.11</v>
      </c>
      <c r="Y17">
        <f t="shared" si="11"/>
        <v>-0.11799999999999855</v>
      </c>
      <c r="Z17">
        <f t="shared" si="12"/>
        <v>19.992000000000001</v>
      </c>
      <c r="AA17">
        <v>25</v>
      </c>
      <c r="AB17">
        <v>25</v>
      </c>
      <c r="AC17">
        <v>25</v>
      </c>
      <c r="AD17">
        <v>25</v>
      </c>
      <c r="AE17">
        <v>25</v>
      </c>
      <c r="AF17">
        <v>25</v>
      </c>
      <c r="AG17">
        <v>25</v>
      </c>
      <c r="AH17">
        <v>25</v>
      </c>
      <c r="AI17">
        <v>25</v>
      </c>
      <c r="AJ17">
        <v>25</v>
      </c>
      <c r="AK17">
        <v>25</v>
      </c>
      <c r="AL17">
        <v>25</v>
      </c>
      <c r="AM17">
        <v>25</v>
      </c>
      <c r="AN17">
        <v>0</v>
      </c>
      <c r="AO17" t="s">
        <v>6</v>
      </c>
    </row>
    <row r="18" spans="1:41" x14ac:dyDescent="0.25">
      <c r="A18">
        <v>8</v>
      </c>
      <c r="B18">
        <f t="shared" si="0"/>
        <v>2400</v>
      </c>
      <c r="C18">
        <f t="shared" si="1"/>
        <v>40</v>
      </c>
      <c r="D18" s="2"/>
      <c r="E18" s="1">
        <v>5.0935185185185181E-3</v>
      </c>
      <c r="F18">
        <v>19.809999999999999</v>
      </c>
      <c r="G18">
        <f t="shared" si="2"/>
        <v>0.21899999999999764</v>
      </c>
      <c r="H18">
        <v>20.010000000000002</v>
      </c>
      <c r="I18">
        <f t="shared" si="3"/>
        <v>1.8999999999994799E-2</v>
      </c>
      <c r="J18">
        <v>19.87</v>
      </c>
      <c r="K18">
        <f t="shared" si="4"/>
        <v>0.15899999999999537</v>
      </c>
      <c r="L18">
        <v>19.920000000000002</v>
      </c>
      <c r="M18">
        <f t="shared" si="5"/>
        <v>0.10899999999999466</v>
      </c>
      <c r="N18">
        <v>19.93</v>
      </c>
      <c r="O18">
        <f t="shared" si="6"/>
        <v>9.8999999999996646E-2</v>
      </c>
      <c r="P18">
        <v>19.95</v>
      </c>
      <c r="Q18">
        <f t="shared" si="7"/>
        <v>7.8999999999997073E-2</v>
      </c>
      <c r="R18">
        <v>20.03</v>
      </c>
      <c r="S18">
        <f t="shared" si="8"/>
        <v>-1.0000000000047748E-3</v>
      </c>
      <c r="T18">
        <v>20.2</v>
      </c>
      <c r="U18">
        <f t="shared" si="9"/>
        <v>-0.17100000000000293</v>
      </c>
      <c r="V18">
        <v>20.43</v>
      </c>
      <c r="W18">
        <f t="shared" si="10"/>
        <v>-0.40100000000000335</v>
      </c>
      <c r="X18">
        <v>20.14</v>
      </c>
      <c r="Y18">
        <f t="shared" si="11"/>
        <v>-0.11100000000000421</v>
      </c>
      <c r="Z18">
        <f t="shared" si="12"/>
        <v>20.028999999999996</v>
      </c>
      <c r="AA18">
        <v>25</v>
      </c>
      <c r="AB18">
        <v>25</v>
      </c>
      <c r="AC18">
        <v>25</v>
      </c>
      <c r="AD18">
        <v>25</v>
      </c>
      <c r="AE18">
        <v>25</v>
      </c>
      <c r="AF18">
        <v>25</v>
      </c>
      <c r="AG18">
        <v>25</v>
      </c>
      <c r="AH18">
        <v>25</v>
      </c>
      <c r="AI18">
        <v>25</v>
      </c>
      <c r="AJ18">
        <v>25</v>
      </c>
      <c r="AK18">
        <v>25</v>
      </c>
      <c r="AL18">
        <v>25</v>
      </c>
      <c r="AM18">
        <v>25</v>
      </c>
      <c r="AN18">
        <v>0</v>
      </c>
      <c r="AO18" t="s">
        <v>6</v>
      </c>
    </row>
    <row r="19" spans="1:41" x14ac:dyDescent="0.25">
      <c r="A19">
        <v>9</v>
      </c>
      <c r="B19">
        <f t="shared" si="0"/>
        <v>2700</v>
      </c>
      <c r="C19">
        <f t="shared" si="1"/>
        <v>45</v>
      </c>
      <c r="D19" s="2"/>
      <c r="E19" s="1">
        <v>5.788425925925926E-3</v>
      </c>
      <c r="F19">
        <v>19.829999999999998</v>
      </c>
      <c r="G19">
        <f t="shared" si="2"/>
        <v>0.23200000000000287</v>
      </c>
      <c r="H19">
        <v>20.059999999999999</v>
      </c>
      <c r="I19">
        <f t="shared" si="3"/>
        <v>2.0000000000024443E-3</v>
      </c>
      <c r="J19">
        <v>19.899999999999999</v>
      </c>
      <c r="K19">
        <f t="shared" si="4"/>
        <v>0.16200000000000259</v>
      </c>
      <c r="L19">
        <v>19.95</v>
      </c>
      <c r="M19">
        <f t="shared" si="5"/>
        <v>0.11200000000000188</v>
      </c>
      <c r="N19">
        <v>19.95</v>
      </c>
      <c r="O19">
        <f t="shared" si="6"/>
        <v>0.11200000000000188</v>
      </c>
      <c r="P19">
        <v>19.98</v>
      </c>
      <c r="Q19">
        <f t="shared" si="7"/>
        <v>8.2000000000000739E-2</v>
      </c>
      <c r="R19">
        <v>20.059999999999999</v>
      </c>
      <c r="S19">
        <f t="shared" si="8"/>
        <v>2.0000000000024443E-3</v>
      </c>
      <c r="T19">
        <v>20.239999999999998</v>
      </c>
      <c r="U19">
        <f t="shared" si="9"/>
        <v>-0.17799999999999727</v>
      </c>
      <c r="V19">
        <v>20.47</v>
      </c>
      <c r="W19">
        <f t="shared" si="10"/>
        <v>-0.4079999999999977</v>
      </c>
      <c r="X19">
        <v>20.18</v>
      </c>
      <c r="Y19">
        <f t="shared" si="11"/>
        <v>-0.11799999999999855</v>
      </c>
      <c r="Z19">
        <f t="shared" si="12"/>
        <v>20.062000000000001</v>
      </c>
      <c r="AA19">
        <v>25</v>
      </c>
      <c r="AB19">
        <v>25</v>
      </c>
      <c r="AC19">
        <v>25</v>
      </c>
      <c r="AD19">
        <v>25</v>
      </c>
      <c r="AE19">
        <v>25</v>
      </c>
      <c r="AF19">
        <v>25</v>
      </c>
      <c r="AG19">
        <v>25</v>
      </c>
      <c r="AH19">
        <v>25</v>
      </c>
      <c r="AI19">
        <v>25</v>
      </c>
      <c r="AJ19">
        <v>25</v>
      </c>
      <c r="AK19">
        <v>25</v>
      </c>
      <c r="AL19">
        <v>25</v>
      </c>
      <c r="AM19">
        <v>25</v>
      </c>
      <c r="AN19">
        <v>0</v>
      </c>
      <c r="AO19" t="s">
        <v>6</v>
      </c>
    </row>
    <row r="20" spans="1:41" x14ac:dyDescent="0.25">
      <c r="A20">
        <v>10</v>
      </c>
      <c r="B20">
        <f t="shared" si="0"/>
        <v>3000</v>
      </c>
      <c r="C20">
        <f t="shared" si="1"/>
        <v>50</v>
      </c>
      <c r="D20" s="2"/>
      <c r="E20" s="1">
        <v>6.483333333333334E-3</v>
      </c>
      <c r="F20">
        <v>19.88</v>
      </c>
      <c r="G20">
        <f t="shared" si="2"/>
        <v>0.22100000000000009</v>
      </c>
      <c r="H20">
        <v>20.09</v>
      </c>
      <c r="I20">
        <f t="shared" si="3"/>
        <v>1.0999999999999233E-2</v>
      </c>
      <c r="J20">
        <v>19.940000000000001</v>
      </c>
      <c r="K20">
        <f t="shared" si="4"/>
        <v>0.16099999999999781</v>
      </c>
      <c r="L20">
        <v>19.989999999999998</v>
      </c>
      <c r="M20">
        <f t="shared" si="5"/>
        <v>0.11100000000000065</v>
      </c>
      <c r="N20">
        <v>19.989999999999998</v>
      </c>
      <c r="O20">
        <f t="shared" si="6"/>
        <v>0.11100000000000065</v>
      </c>
      <c r="P20">
        <v>20.02</v>
      </c>
      <c r="Q20">
        <f t="shared" si="7"/>
        <v>8.0999999999999517E-2</v>
      </c>
      <c r="R20">
        <v>20.100000000000001</v>
      </c>
      <c r="S20">
        <f t="shared" si="8"/>
        <v>9.9999999999766942E-4</v>
      </c>
      <c r="T20">
        <v>20.28</v>
      </c>
      <c r="U20">
        <f t="shared" si="9"/>
        <v>-0.17900000000000205</v>
      </c>
      <c r="V20">
        <v>20.51</v>
      </c>
      <c r="W20">
        <f t="shared" si="10"/>
        <v>-0.40900000000000247</v>
      </c>
      <c r="X20">
        <v>20.21</v>
      </c>
      <c r="Y20">
        <f t="shared" si="11"/>
        <v>-0.10900000000000176</v>
      </c>
      <c r="Z20">
        <f t="shared" si="12"/>
        <v>20.100999999999999</v>
      </c>
      <c r="AA20">
        <v>25</v>
      </c>
      <c r="AB20">
        <v>25</v>
      </c>
      <c r="AC20">
        <v>25</v>
      </c>
      <c r="AD20">
        <v>25</v>
      </c>
      <c r="AE20">
        <v>25</v>
      </c>
      <c r="AF20">
        <v>25</v>
      </c>
      <c r="AG20">
        <v>25</v>
      </c>
      <c r="AH20">
        <v>25</v>
      </c>
      <c r="AI20">
        <v>25</v>
      </c>
      <c r="AJ20">
        <v>25</v>
      </c>
      <c r="AK20">
        <v>25</v>
      </c>
      <c r="AL20">
        <v>25</v>
      </c>
      <c r="AM20">
        <v>25</v>
      </c>
      <c r="AN20">
        <v>0</v>
      </c>
      <c r="AO20" t="s">
        <v>6</v>
      </c>
    </row>
    <row r="21" spans="1:41" x14ac:dyDescent="0.25">
      <c r="A21">
        <v>11</v>
      </c>
      <c r="B21">
        <f t="shared" si="0"/>
        <v>3300</v>
      </c>
      <c r="C21">
        <f t="shared" si="1"/>
        <v>55</v>
      </c>
      <c r="D21" s="2"/>
      <c r="E21" s="1">
        <v>7.1782407407407411E-3</v>
      </c>
      <c r="F21">
        <v>19.920000000000002</v>
      </c>
      <c r="G21">
        <f t="shared" si="2"/>
        <v>0.22099999999999653</v>
      </c>
      <c r="H21">
        <v>20.12</v>
      </c>
      <c r="I21">
        <f t="shared" si="3"/>
        <v>2.0999999999997243E-2</v>
      </c>
      <c r="J21">
        <v>19.989999999999998</v>
      </c>
      <c r="K21">
        <f t="shared" si="4"/>
        <v>0.1509999999999998</v>
      </c>
      <c r="L21">
        <v>20.04</v>
      </c>
      <c r="M21">
        <f t="shared" si="5"/>
        <v>0.10099999999999909</v>
      </c>
      <c r="N21">
        <v>20.03</v>
      </c>
      <c r="O21">
        <f t="shared" si="6"/>
        <v>0.1109999999999971</v>
      </c>
      <c r="P21">
        <v>20.059999999999999</v>
      </c>
      <c r="Q21">
        <f t="shared" si="7"/>
        <v>8.0999999999999517E-2</v>
      </c>
      <c r="R21">
        <v>20.13</v>
      </c>
      <c r="S21">
        <f t="shared" si="8"/>
        <v>1.0999999999999233E-2</v>
      </c>
      <c r="T21">
        <v>20.32</v>
      </c>
      <c r="U21">
        <f t="shared" si="9"/>
        <v>-0.17900000000000205</v>
      </c>
      <c r="V21">
        <v>20.55</v>
      </c>
      <c r="W21">
        <f t="shared" si="10"/>
        <v>-0.40900000000000247</v>
      </c>
      <c r="X21">
        <v>20.25</v>
      </c>
      <c r="Y21">
        <f t="shared" si="11"/>
        <v>-0.10900000000000176</v>
      </c>
      <c r="Z21">
        <f t="shared" si="12"/>
        <v>20.140999999999998</v>
      </c>
      <c r="AA21">
        <v>25</v>
      </c>
      <c r="AB21">
        <v>25</v>
      </c>
      <c r="AC21">
        <v>25</v>
      </c>
      <c r="AD21">
        <v>25</v>
      </c>
      <c r="AE21">
        <v>25</v>
      </c>
      <c r="AF21">
        <v>25</v>
      </c>
      <c r="AG21">
        <v>25</v>
      </c>
      <c r="AH21">
        <v>25</v>
      </c>
      <c r="AI21">
        <v>25</v>
      </c>
      <c r="AJ21">
        <v>25</v>
      </c>
      <c r="AK21">
        <v>25</v>
      </c>
      <c r="AL21">
        <v>25</v>
      </c>
      <c r="AM21">
        <v>25</v>
      </c>
      <c r="AN21">
        <v>0</v>
      </c>
      <c r="AO21" t="s">
        <v>6</v>
      </c>
    </row>
    <row r="22" spans="1:41" x14ac:dyDescent="0.25">
      <c r="A22">
        <v>12</v>
      </c>
      <c r="B22">
        <f t="shared" si="0"/>
        <v>3600</v>
      </c>
      <c r="C22">
        <f t="shared" si="1"/>
        <v>60</v>
      </c>
      <c r="D22" s="2"/>
      <c r="E22" s="1">
        <v>7.8732638888888897E-3</v>
      </c>
      <c r="F22">
        <v>19.95</v>
      </c>
      <c r="G22">
        <f t="shared" si="2"/>
        <v>0.23000000000000398</v>
      </c>
      <c r="H22">
        <v>20.16</v>
      </c>
      <c r="I22">
        <f t="shared" si="3"/>
        <v>2.0000000000003126E-2</v>
      </c>
      <c r="J22">
        <v>20.03</v>
      </c>
      <c r="K22">
        <f t="shared" si="4"/>
        <v>0.15000000000000213</v>
      </c>
      <c r="L22">
        <v>20.07</v>
      </c>
      <c r="M22">
        <f t="shared" si="5"/>
        <v>0.11000000000000298</v>
      </c>
      <c r="N22">
        <v>20.07</v>
      </c>
      <c r="O22">
        <f t="shared" si="6"/>
        <v>0.11000000000000298</v>
      </c>
      <c r="P22">
        <v>20.100000000000001</v>
      </c>
      <c r="Q22">
        <f t="shared" si="7"/>
        <v>8.0000000000001847E-2</v>
      </c>
      <c r="R22">
        <v>20.170000000000002</v>
      </c>
      <c r="S22">
        <f t="shared" si="8"/>
        <v>1.0000000000001563E-2</v>
      </c>
      <c r="T22">
        <v>20.36</v>
      </c>
      <c r="U22">
        <f t="shared" si="9"/>
        <v>-0.17999999999999616</v>
      </c>
      <c r="V22">
        <v>20.59</v>
      </c>
      <c r="W22">
        <f t="shared" si="10"/>
        <v>-0.40999999999999659</v>
      </c>
      <c r="X22">
        <v>20.3</v>
      </c>
      <c r="Y22">
        <f t="shared" si="11"/>
        <v>-0.11999999999999744</v>
      </c>
      <c r="Z22">
        <f t="shared" si="12"/>
        <v>20.180000000000003</v>
      </c>
      <c r="AA22">
        <v>25</v>
      </c>
      <c r="AB22">
        <v>25</v>
      </c>
      <c r="AC22">
        <v>25</v>
      </c>
      <c r="AD22">
        <v>25</v>
      </c>
      <c r="AE22">
        <v>25</v>
      </c>
      <c r="AF22">
        <v>25</v>
      </c>
      <c r="AG22">
        <v>25</v>
      </c>
      <c r="AH22">
        <v>25</v>
      </c>
      <c r="AI22">
        <v>25</v>
      </c>
      <c r="AJ22">
        <v>25</v>
      </c>
      <c r="AK22">
        <v>25</v>
      </c>
      <c r="AL22">
        <v>25</v>
      </c>
      <c r="AM22">
        <v>25</v>
      </c>
      <c r="AN22">
        <v>0</v>
      </c>
      <c r="AO22" t="s">
        <v>6</v>
      </c>
    </row>
    <row r="23" spans="1:41" x14ac:dyDescent="0.25">
      <c r="A23">
        <v>13</v>
      </c>
      <c r="B23">
        <f t="shared" si="0"/>
        <v>3900</v>
      </c>
      <c r="C23">
        <f t="shared" si="1"/>
        <v>65</v>
      </c>
      <c r="D23" s="2"/>
      <c r="E23" s="1">
        <v>8.5680555555555545E-3</v>
      </c>
      <c r="F23">
        <v>20</v>
      </c>
      <c r="G23">
        <f t="shared" si="2"/>
        <v>0.22200000000000131</v>
      </c>
      <c r="H23">
        <v>20.21</v>
      </c>
      <c r="I23">
        <f t="shared" si="3"/>
        <v>1.2000000000000455E-2</v>
      </c>
      <c r="J23">
        <v>20.07</v>
      </c>
      <c r="K23">
        <f t="shared" si="4"/>
        <v>0.15200000000000102</v>
      </c>
      <c r="L23">
        <v>20.12</v>
      </c>
      <c r="M23">
        <f t="shared" si="5"/>
        <v>0.10200000000000031</v>
      </c>
      <c r="N23">
        <v>20.11</v>
      </c>
      <c r="O23">
        <f t="shared" si="6"/>
        <v>0.11200000000000188</v>
      </c>
      <c r="P23">
        <v>20.14</v>
      </c>
      <c r="Q23">
        <f t="shared" si="7"/>
        <v>8.2000000000000739E-2</v>
      </c>
      <c r="R23">
        <v>20.21</v>
      </c>
      <c r="S23">
        <f t="shared" si="8"/>
        <v>1.2000000000000455E-2</v>
      </c>
      <c r="T23">
        <v>20.399999999999999</v>
      </c>
      <c r="U23">
        <f t="shared" si="9"/>
        <v>-0.17799999999999727</v>
      </c>
      <c r="V23">
        <v>20.63</v>
      </c>
      <c r="W23">
        <f t="shared" si="10"/>
        <v>-0.4079999999999977</v>
      </c>
      <c r="X23">
        <v>20.329999999999998</v>
      </c>
      <c r="Y23">
        <f t="shared" si="11"/>
        <v>-0.10799999999999699</v>
      </c>
      <c r="Z23">
        <f t="shared" si="12"/>
        <v>20.222000000000001</v>
      </c>
      <c r="AA23">
        <v>25</v>
      </c>
      <c r="AB23">
        <v>25</v>
      </c>
      <c r="AC23">
        <v>25</v>
      </c>
      <c r="AD23">
        <v>25</v>
      </c>
      <c r="AE23">
        <v>25</v>
      </c>
      <c r="AF23">
        <v>25</v>
      </c>
      <c r="AG23">
        <v>25</v>
      </c>
      <c r="AH23">
        <v>25</v>
      </c>
      <c r="AI23">
        <v>25</v>
      </c>
      <c r="AJ23">
        <v>25</v>
      </c>
      <c r="AK23">
        <v>25</v>
      </c>
      <c r="AL23">
        <v>25</v>
      </c>
      <c r="AM23">
        <v>25</v>
      </c>
      <c r="AN23">
        <v>0</v>
      </c>
      <c r="AO23" t="s">
        <v>6</v>
      </c>
    </row>
    <row r="24" spans="1:41" x14ac:dyDescent="0.25">
      <c r="A24">
        <v>14</v>
      </c>
      <c r="B24">
        <f t="shared" si="0"/>
        <v>4200</v>
      </c>
      <c r="C24">
        <f t="shared" si="1"/>
        <v>70</v>
      </c>
      <c r="D24" s="2"/>
      <c r="E24" s="1">
        <v>9.2628472222222227E-3</v>
      </c>
      <c r="F24">
        <v>20.04</v>
      </c>
      <c r="G24">
        <f t="shared" si="2"/>
        <v>0.2240000000000002</v>
      </c>
      <c r="H24">
        <v>20.239999999999998</v>
      </c>
      <c r="I24">
        <f t="shared" si="3"/>
        <v>2.4000000000000909E-2</v>
      </c>
      <c r="J24">
        <v>20.11</v>
      </c>
      <c r="K24">
        <f t="shared" si="4"/>
        <v>0.15399999999999991</v>
      </c>
      <c r="L24">
        <v>20.170000000000002</v>
      </c>
      <c r="M24">
        <f t="shared" si="5"/>
        <v>9.3999999999997641E-2</v>
      </c>
      <c r="N24">
        <v>20.149999999999999</v>
      </c>
      <c r="O24">
        <f t="shared" si="6"/>
        <v>0.11400000000000077</v>
      </c>
      <c r="P24">
        <v>20.190000000000001</v>
      </c>
      <c r="Q24">
        <f t="shared" si="7"/>
        <v>7.3999999999998067E-2</v>
      </c>
      <c r="R24">
        <v>20.25</v>
      </c>
      <c r="S24">
        <f t="shared" si="8"/>
        <v>1.3999999999999346E-2</v>
      </c>
      <c r="T24">
        <v>20.45</v>
      </c>
      <c r="U24">
        <f t="shared" si="9"/>
        <v>-0.18599999999999994</v>
      </c>
      <c r="V24">
        <v>20.67</v>
      </c>
      <c r="W24">
        <f t="shared" si="10"/>
        <v>-0.40600000000000236</v>
      </c>
      <c r="X24">
        <v>20.37</v>
      </c>
      <c r="Y24">
        <f t="shared" si="11"/>
        <v>-0.10600000000000165</v>
      </c>
      <c r="Z24">
        <f t="shared" si="12"/>
        <v>20.263999999999999</v>
      </c>
      <c r="AA24">
        <v>25</v>
      </c>
      <c r="AB24">
        <v>25</v>
      </c>
      <c r="AC24">
        <v>25</v>
      </c>
      <c r="AD24">
        <v>25</v>
      </c>
      <c r="AE24">
        <v>25</v>
      </c>
      <c r="AF24">
        <v>25</v>
      </c>
      <c r="AG24">
        <v>25</v>
      </c>
      <c r="AH24">
        <v>25</v>
      </c>
      <c r="AI24">
        <v>25</v>
      </c>
      <c r="AJ24">
        <v>25</v>
      </c>
      <c r="AK24">
        <v>25</v>
      </c>
      <c r="AL24">
        <v>25</v>
      </c>
      <c r="AM24">
        <v>25</v>
      </c>
      <c r="AN24">
        <v>0</v>
      </c>
      <c r="AO24" t="s">
        <v>6</v>
      </c>
    </row>
    <row r="25" spans="1:41" x14ac:dyDescent="0.25">
      <c r="A25">
        <v>15</v>
      </c>
      <c r="B25">
        <f t="shared" si="0"/>
        <v>4500</v>
      </c>
      <c r="C25">
        <f t="shared" si="1"/>
        <v>75</v>
      </c>
      <c r="D25" s="2"/>
      <c r="E25" s="1">
        <v>9.9577546296296306E-3</v>
      </c>
      <c r="F25">
        <v>20.07</v>
      </c>
      <c r="G25">
        <f t="shared" si="2"/>
        <v>0.2289999999999992</v>
      </c>
      <c r="H25">
        <v>20.28</v>
      </c>
      <c r="I25">
        <f t="shared" si="3"/>
        <v>1.8999999999998352E-2</v>
      </c>
      <c r="J25">
        <v>20.149999999999999</v>
      </c>
      <c r="K25">
        <f t="shared" si="4"/>
        <v>0.14900000000000091</v>
      </c>
      <c r="L25">
        <v>20.21</v>
      </c>
      <c r="M25">
        <f t="shared" si="5"/>
        <v>8.8999999999998636E-2</v>
      </c>
      <c r="N25">
        <v>20.18</v>
      </c>
      <c r="O25">
        <f t="shared" si="6"/>
        <v>0.11899999999999977</v>
      </c>
      <c r="P25">
        <v>20.22</v>
      </c>
      <c r="Q25">
        <f t="shared" si="7"/>
        <v>7.9000000000000625E-2</v>
      </c>
      <c r="R25">
        <v>20.29</v>
      </c>
      <c r="S25">
        <f t="shared" si="8"/>
        <v>9.0000000000003411E-3</v>
      </c>
      <c r="T25">
        <v>20.48</v>
      </c>
      <c r="U25">
        <f t="shared" si="9"/>
        <v>-0.18100000000000094</v>
      </c>
      <c r="V25">
        <v>20.7</v>
      </c>
      <c r="W25">
        <f t="shared" si="10"/>
        <v>-0.4009999999999998</v>
      </c>
      <c r="X25">
        <v>20.41</v>
      </c>
      <c r="Y25">
        <f t="shared" si="11"/>
        <v>-0.11100000000000065</v>
      </c>
      <c r="Z25">
        <f t="shared" si="12"/>
        <v>20.298999999999999</v>
      </c>
      <c r="AA25">
        <v>25</v>
      </c>
      <c r="AB25">
        <v>25</v>
      </c>
      <c r="AC25">
        <v>25</v>
      </c>
      <c r="AD25">
        <v>25</v>
      </c>
      <c r="AE25">
        <v>25</v>
      </c>
      <c r="AF25">
        <v>25</v>
      </c>
      <c r="AG25">
        <v>25</v>
      </c>
      <c r="AH25">
        <v>25</v>
      </c>
      <c r="AI25">
        <v>25</v>
      </c>
      <c r="AJ25">
        <v>25</v>
      </c>
      <c r="AK25">
        <v>25</v>
      </c>
      <c r="AL25">
        <v>25</v>
      </c>
      <c r="AM25">
        <v>25</v>
      </c>
      <c r="AN25">
        <v>0</v>
      </c>
      <c r="AO25" t="s">
        <v>6</v>
      </c>
    </row>
    <row r="26" spans="1:41" x14ac:dyDescent="0.25">
      <c r="A26">
        <v>16</v>
      </c>
      <c r="B26">
        <f t="shared" si="0"/>
        <v>4800</v>
      </c>
      <c r="C26">
        <f t="shared" si="1"/>
        <v>80</v>
      </c>
      <c r="D26" s="2"/>
      <c r="E26" s="1">
        <v>1.0652777777777777E-2</v>
      </c>
      <c r="F26">
        <v>20.12</v>
      </c>
      <c r="G26">
        <f t="shared" si="2"/>
        <v>0.21599999999999753</v>
      </c>
      <c r="H26">
        <v>20.32</v>
      </c>
      <c r="I26">
        <f t="shared" si="3"/>
        <v>1.5999999999998238E-2</v>
      </c>
      <c r="J26">
        <v>20.18</v>
      </c>
      <c r="K26">
        <f t="shared" si="4"/>
        <v>0.15599999999999881</v>
      </c>
      <c r="L26">
        <v>20.239999999999998</v>
      </c>
      <c r="M26">
        <f t="shared" si="5"/>
        <v>9.6000000000000085E-2</v>
      </c>
      <c r="N26">
        <v>20.22</v>
      </c>
      <c r="O26">
        <f t="shared" si="6"/>
        <v>0.11599999999999966</v>
      </c>
      <c r="P26">
        <v>20.260000000000002</v>
      </c>
      <c r="Q26">
        <f t="shared" si="7"/>
        <v>7.5999999999996959E-2</v>
      </c>
      <c r="R26">
        <v>20.32</v>
      </c>
      <c r="S26">
        <f t="shared" si="8"/>
        <v>1.5999999999998238E-2</v>
      </c>
      <c r="T26">
        <v>20.52</v>
      </c>
      <c r="U26">
        <f t="shared" si="9"/>
        <v>-0.18400000000000105</v>
      </c>
      <c r="V26">
        <v>20.73</v>
      </c>
      <c r="W26">
        <f t="shared" si="10"/>
        <v>-0.3940000000000019</v>
      </c>
      <c r="X26">
        <v>20.45</v>
      </c>
      <c r="Y26">
        <f t="shared" si="11"/>
        <v>-0.11400000000000077</v>
      </c>
      <c r="Z26">
        <f t="shared" si="12"/>
        <v>20.335999999999999</v>
      </c>
      <c r="AA26">
        <v>25</v>
      </c>
      <c r="AB26">
        <v>25</v>
      </c>
      <c r="AC26">
        <v>25</v>
      </c>
      <c r="AD26">
        <v>25</v>
      </c>
      <c r="AE26">
        <v>25</v>
      </c>
      <c r="AF26">
        <v>25</v>
      </c>
      <c r="AG26">
        <v>25</v>
      </c>
      <c r="AH26">
        <v>25</v>
      </c>
      <c r="AI26">
        <v>25</v>
      </c>
      <c r="AJ26">
        <v>25</v>
      </c>
      <c r="AK26">
        <v>25</v>
      </c>
      <c r="AL26">
        <v>25</v>
      </c>
      <c r="AM26">
        <v>25</v>
      </c>
      <c r="AN26">
        <v>0</v>
      </c>
      <c r="AO26" t="s">
        <v>6</v>
      </c>
    </row>
    <row r="27" spans="1:41" x14ac:dyDescent="0.25">
      <c r="A27">
        <v>17</v>
      </c>
      <c r="B27">
        <f t="shared" si="0"/>
        <v>5100</v>
      </c>
      <c r="C27">
        <f t="shared" si="1"/>
        <v>85</v>
      </c>
      <c r="D27" s="2"/>
      <c r="E27" s="1">
        <v>1.1347453703703705E-2</v>
      </c>
      <c r="F27">
        <v>20.149999999999999</v>
      </c>
      <c r="G27">
        <f t="shared" si="2"/>
        <v>0.22000000000000242</v>
      </c>
      <c r="H27">
        <v>20.350000000000001</v>
      </c>
      <c r="I27">
        <f t="shared" si="3"/>
        <v>1.9999999999999574E-2</v>
      </c>
      <c r="J27">
        <v>20.22</v>
      </c>
      <c r="K27">
        <f t="shared" si="4"/>
        <v>0.15000000000000213</v>
      </c>
      <c r="L27">
        <v>20.27</v>
      </c>
      <c r="M27">
        <f t="shared" si="5"/>
        <v>0.10000000000000142</v>
      </c>
      <c r="N27">
        <v>20.25</v>
      </c>
      <c r="O27">
        <f t="shared" si="6"/>
        <v>0.12000000000000099</v>
      </c>
      <c r="P27">
        <v>20.29</v>
      </c>
      <c r="Q27">
        <f t="shared" si="7"/>
        <v>8.0000000000001847E-2</v>
      </c>
      <c r="R27">
        <v>20.36</v>
      </c>
      <c r="S27">
        <f t="shared" si="8"/>
        <v>1.0000000000001563E-2</v>
      </c>
      <c r="T27">
        <v>20.55</v>
      </c>
      <c r="U27">
        <f t="shared" si="9"/>
        <v>-0.17999999999999972</v>
      </c>
      <c r="V27">
        <v>20.77</v>
      </c>
      <c r="W27">
        <f t="shared" si="10"/>
        <v>-0.39999999999999858</v>
      </c>
      <c r="X27">
        <v>20.49</v>
      </c>
      <c r="Y27">
        <f t="shared" si="11"/>
        <v>-0.11999999999999744</v>
      </c>
      <c r="Z27">
        <f t="shared" si="12"/>
        <v>20.37</v>
      </c>
      <c r="AA27">
        <v>25</v>
      </c>
      <c r="AB27">
        <v>25</v>
      </c>
      <c r="AC27">
        <v>25</v>
      </c>
      <c r="AD27">
        <v>25</v>
      </c>
      <c r="AE27">
        <v>25</v>
      </c>
      <c r="AF27">
        <v>25</v>
      </c>
      <c r="AG27">
        <v>25</v>
      </c>
      <c r="AH27">
        <v>25</v>
      </c>
      <c r="AI27">
        <v>25</v>
      </c>
      <c r="AJ27">
        <v>25</v>
      </c>
      <c r="AK27">
        <v>25</v>
      </c>
      <c r="AL27">
        <v>25</v>
      </c>
      <c r="AM27">
        <v>25</v>
      </c>
      <c r="AN27">
        <v>0</v>
      </c>
      <c r="AO27" t="s">
        <v>6</v>
      </c>
    </row>
    <row r="28" spans="1:41" x14ac:dyDescent="0.25">
      <c r="A28">
        <v>18</v>
      </c>
      <c r="B28">
        <f t="shared" si="0"/>
        <v>5400</v>
      </c>
      <c r="C28">
        <f t="shared" si="1"/>
        <v>90</v>
      </c>
      <c r="D28" s="2"/>
      <c r="E28" s="1">
        <v>1.2042361111111113E-2</v>
      </c>
      <c r="F28">
        <v>20.190000000000001</v>
      </c>
      <c r="G28">
        <f t="shared" si="2"/>
        <v>0.21399999999999864</v>
      </c>
      <c r="H28">
        <v>20.38</v>
      </c>
      <c r="I28">
        <f t="shared" si="3"/>
        <v>2.4000000000000909E-2</v>
      </c>
      <c r="J28">
        <v>20.25</v>
      </c>
      <c r="K28">
        <f t="shared" si="4"/>
        <v>0.15399999999999991</v>
      </c>
      <c r="L28">
        <v>20.309999999999999</v>
      </c>
      <c r="M28">
        <f t="shared" si="5"/>
        <v>9.4000000000001194E-2</v>
      </c>
      <c r="N28">
        <v>20.29</v>
      </c>
      <c r="O28">
        <f t="shared" si="6"/>
        <v>0.11400000000000077</v>
      </c>
      <c r="P28">
        <v>20.32</v>
      </c>
      <c r="Q28">
        <f t="shared" si="7"/>
        <v>8.3999999999999631E-2</v>
      </c>
      <c r="R28">
        <v>20.399999999999999</v>
      </c>
      <c r="S28">
        <f t="shared" si="8"/>
        <v>4.0000000000013358E-3</v>
      </c>
      <c r="T28">
        <v>20.58</v>
      </c>
      <c r="U28">
        <f t="shared" si="9"/>
        <v>-0.17599999999999838</v>
      </c>
      <c r="V28">
        <v>20.8</v>
      </c>
      <c r="W28">
        <f t="shared" si="10"/>
        <v>-0.3960000000000008</v>
      </c>
      <c r="X28">
        <v>20.52</v>
      </c>
      <c r="Y28">
        <f t="shared" si="11"/>
        <v>-0.11599999999999966</v>
      </c>
      <c r="Z28">
        <f t="shared" si="12"/>
        <v>20.404</v>
      </c>
      <c r="AA28">
        <v>25</v>
      </c>
      <c r="AB28">
        <v>25</v>
      </c>
      <c r="AC28">
        <v>25</v>
      </c>
      <c r="AD28">
        <v>25</v>
      </c>
      <c r="AE28">
        <v>25</v>
      </c>
      <c r="AF28">
        <v>25</v>
      </c>
      <c r="AG28">
        <v>25</v>
      </c>
      <c r="AH28">
        <v>25</v>
      </c>
      <c r="AI28">
        <v>25</v>
      </c>
      <c r="AJ28">
        <v>25</v>
      </c>
      <c r="AK28">
        <v>25</v>
      </c>
      <c r="AL28">
        <v>25</v>
      </c>
      <c r="AM28">
        <v>25</v>
      </c>
      <c r="AN28">
        <v>0</v>
      </c>
      <c r="AO28" t="s">
        <v>6</v>
      </c>
    </row>
    <row r="29" spans="1:41" x14ac:dyDescent="0.25">
      <c r="A29">
        <v>19</v>
      </c>
      <c r="B29">
        <f t="shared" si="0"/>
        <v>5700</v>
      </c>
      <c r="C29">
        <f t="shared" si="1"/>
        <v>95</v>
      </c>
      <c r="D29" s="2"/>
      <c r="E29" s="1">
        <v>1.2737268518518518E-2</v>
      </c>
      <c r="F29">
        <v>20.21</v>
      </c>
      <c r="G29">
        <f t="shared" si="2"/>
        <v>0.22700000000000031</v>
      </c>
      <c r="H29">
        <v>20.420000000000002</v>
      </c>
      <c r="I29">
        <f t="shared" si="3"/>
        <v>1.699999999999946E-2</v>
      </c>
      <c r="J29">
        <v>20.29</v>
      </c>
      <c r="K29">
        <f t="shared" si="4"/>
        <v>0.14700000000000202</v>
      </c>
      <c r="L29">
        <v>20.34</v>
      </c>
      <c r="M29">
        <f t="shared" si="5"/>
        <v>9.7000000000001307E-2</v>
      </c>
      <c r="N29">
        <v>20.329999999999998</v>
      </c>
      <c r="O29">
        <f t="shared" si="6"/>
        <v>0.10700000000000287</v>
      </c>
      <c r="P29">
        <v>20.36</v>
      </c>
      <c r="Q29">
        <f t="shared" si="7"/>
        <v>7.7000000000001734E-2</v>
      </c>
      <c r="R29">
        <v>20.420000000000002</v>
      </c>
      <c r="S29">
        <f t="shared" si="8"/>
        <v>1.699999999999946E-2</v>
      </c>
      <c r="T29">
        <v>20.62</v>
      </c>
      <c r="U29">
        <f t="shared" si="9"/>
        <v>-0.18299999999999983</v>
      </c>
      <c r="V29">
        <v>20.83</v>
      </c>
      <c r="W29">
        <f t="shared" si="10"/>
        <v>-0.39299999999999713</v>
      </c>
      <c r="X29">
        <v>20.55</v>
      </c>
      <c r="Y29">
        <f t="shared" si="11"/>
        <v>-0.11299999999999955</v>
      </c>
      <c r="Z29">
        <f t="shared" si="12"/>
        <v>20.437000000000001</v>
      </c>
      <c r="AA29">
        <v>25</v>
      </c>
      <c r="AB29">
        <v>25</v>
      </c>
      <c r="AC29">
        <v>25</v>
      </c>
      <c r="AD29">
        <v>25</v>
      </c>
      <c r="AE29">
        <v>25</v>
      </c>
      <c r="AF29">
        <v>25</v>
      </c>
      <c r="AG29">
        <v>25</v>
      </c>
      <c r="AH29">
        <v>25</v>
      </c>
      <c r="AI29">
        <v>25</v>
      </c>
      <c r="AJ29">
        <v>25</v>
      </c>
      <c r="AK29">
        <v>25</v>
      </c>
      <c r="AL29">
        <v>25</v>
      </c>
      <c r="AM29">
        <v>25</v>
      </c>
      <c r="AN29">
        <v>0</v>
      </c>
      <c r="AO29" t="s">
        <v>6</v>
      </c>
    </row>
    <row r="30" spans="1:41" x14ac:dyDescent="0.25">
      <c r="A30">
        <v>20</v>
      </c>
      <c r="B30">
        <f t="shared" si="0"/>
        <v>6000</v>
      </c>
      <c r="C30">
        <f t="shared" si="1"/>
        <v>100</v>
      </c>
      <c r="D30" s="2"/>
      <c r="E30" s="1">
        <v>1.3432060185185184E-2</v>
      </c>
      <c r="F30">
        <v>20.25</v>
      </c>
      <c r="G30">
        <f t="shared" si="2"/>
        <v>0.21999999999999886</v>
      </c>
      <c r="H30">
        <v>20.45</v>
      </c>
      <c r="I30">
        <f t="shared" si="3"/>
        <v>1.9999999999999574E-2</v>
      </c>
      <c r="J30">
        <v>20.32</v>
      </c>
      <c r="K30">
        <f t="shared" si="4"/>
        <v>0.14999999999999858</v>
      </c>
      <c r="L30">
        <v>20.37</v>
      </c>
      <c r="M30">
        <f t="shared" si="5"/>
        <v>9.9999999999997868E-2</v>
      </c>
      <c r="N30">
        <v>20.36</v>
      </c>
      <c r="O30">
        <f t="shared" si="6"/>
        <v>0.10999999999999943</v>
      </c>
      <c r="P30">
        <v>20.39</v>
      </c>
      <c r="Q30">
        <f t="shared" si="7"/>
        <v>7.9999999999998295E-2</v>
      </c>
      <c r="R30">
        <v>20.46</v>
      </c>
      <c r="S30">
        <f t="shared" si="8"/>
        <v>9.9999999999980105E-3</v>
      </c>
      <c r="T30">
        <v>20.65</v>
      </c>
      <c r="U30">
        <f t="shared" si="9"/>
        <v>-0.17999999999999972</v>
      </c>
      <c r="V30">
        <v>20.87</v>
      </c>
      <c r="W30">
        <f t="shared" si="10"/>
        <v>-0.40000000000000213</v>
      </c>
      <c r="X30">
        <v>20.58</v>
      </c>
      <c r="Y30">
        <f t="shared" si="11"/>
        <v>-0.10999999999999943</v>
      </c>
      <c r="Z30">
        <f t="shared" si="12"/>
        <v>20.47</v>
      </c>
      <c r="AA30">
        <v>25</v>
      </c>
      <c r="AB30">
        <v>25</v>
      </c>
      <c r="AC30">
        <v>25</v>
      </c>
      <c r="AD30">
        <v>25</v>
      </c>
      <c r="AE30">
        <v>25</v>
      </c>
      <c r="AF30">
        <v>25</v>
      </c>
      <c r="AG30">
        <v>25</v>
      </c>
      <c r="AH30">
        <v>25</v>
      </c>
      <c r="AI30">
        <v>25</v>
      </c>
      <c r="AJ30">
        <v>25</v>
      </c>
      <c r="AK30">
        <v>25</v>
      </c>
      <c r="AL30">
        <v>25</v>
      </c>
      <c r="AM30">
        <v>25</v>
      </c>
      <c r="AN30">
        <v>0</v>
      </c>
      <c r="AO30" t="s">
        <v>6</v>
      </c>
    </row>
    <row r="31" spans="1:41" x14ac:dyDescent="0.25">
      <c r="A31">
        <v>21</v>
      </c>
      <c r="B31">
        <f t="shared" si="0"/>
        <v>6300</v>
      </c>
      <c r="C31">
        <f t="shared" si="1"/>
        <v>105</v>
      </c>
      <c r="D31" s="2"/>
      <c r="E31" s="1">
        <v>1.4126851851851851E-2</v>
      </c>
      <c r="F31">
        <v>20.29</v>
      </c>
      <c r="G31">
        <f t="shared" si="2"/>
        <v>0.21600000000000108</v>
      </c>
      <c r="H31">
        <v>20.48</v>
      </c>
      <c r="I31">
        <f t="shared" si="3"/>
        <v>2.5999999999999801E-2</v>
      </c>
      <c r="J31">
        <v>20.350000000000001</v>
      </c>
      <c r="K31">
        <f t="shared" si="4"/>
        <v>0.15599999999999881</v>
      </c>
      <c r="L31">
        <v>20.41</v>
      </c>
      <c r="M31">
        <f t="shared" si="5"/>
        <v>9.6000000000000085E-2</v>
      </c>
      <c r="N31">
        <v>20.39</v>
      </c>
      <c r="O31">
        <f t="shared" si="6"/>
        <v>0.11599999999999966</v>
      </c>
      <c r="P31">
        <v>20.43</v>
      </c>
      <c r="Q31">
        <f t="shared" si="7"/>
        <v>7.6000000000000512E-2</v>
      </c>
      <c r="R31">
        <v>20.5</v>
      </c>
      <c r="S31">
        <f t="shared" si="8"/>
        <v>6.0000000000002274E-3</v>
      </c>
      <c r="T31">
        <v>20.69</v>
      </c>
      <c r="U31">
        <f t="shared" si="9"/>
        <v>-0.18400000000000105</v>
      </c>
      <c r="V31">
        <v>20.9</v>
      </c>
      <c r="W31">
        <f t="shared" si="10"/>
        <v>-0.39399999999999835</v>
      </c>
      <c r="X31">
        <v>20.62</v>
      </c>
      <c r="Y31">
        <f t="shared" si="11"/>
        <v>-0.11400000000000077</v>
      </c>
      <c r="Z31">
        <f t="shared" si="12"/>
        <v>20.506</v>
      </c>
      <c r="AA31">
        <v>25</v>
      </c>
      <c r="AB31">
        <v>25</v>
      </c>
      <c r="AC31">
        <v>25</v>
      </c>
      <c r="AD31">
        <v>25</v>
      </c>
      <c r="AE31">
        <v>25</v>
      </c>
      <c r="AF31">
        <v>25</v>
      </c>
      <c r="AG31">
        <v>25</v>
      </c>
      <c r="AH31">
        <v>25</v>
      </c>
      <c r="AI31">
        <v>25</v>
      </c>
      <c r="AJ31">
        <v>25</v>
      </c>
      <c r="AK31">
        <v>25</v>
      </c>
      <c r="AL31">
        <v>25</v>
      </c>
      <c r="AM31">
        <v>25</v>
      </c>
      <c r="AN31">
        <v>0</v>
      </c>
      <c r="AO31" t="s">
        <v>6</v>
      </c>
    </row>
    <row r="32" spans="1:41" x14ac:dyDescent="0.25">
      <c r="A32">
        <v>22</v>
      </c>
      <c r="B32">
        <f t="shared" si="0"/>
        <v>6600</v>
      </c>
      <c r="C32">
        <f t="shared" si="1"/>
        <v>110</v>
      </c>
      <c r="D32" s="2"/>
      <c r="E32" s="1">
        <v>1.4821759259259258E-2</v>
      </c>
      <c r="F32">
        <v>20.32</v>
      </c>
      <c r="G32">
        <f t="shared" si="2"/>
        <v>0.21300000000000097</v>
      </c>
      <c r="H32">
        <v>20.51</v>
      </c>
      <c r="I32">
        <f t="shared" si="3"/>
        <v>2.2999999999999687E-2</v>
      </c>
      <c r="J32">
        <v>20.38</v>
      </c>
      <c r="K32">
        <f t="shared" si="4"/>
        <v>0.15300000000000225</v>
      </c>
      <c r="L32">
        <v>20.440000000000001</v>
      </c>
      <c r="M32">
        <f t="shared" si="5"/>
        <v>9.2999999999999972E-2</v>
      </c>
      <c r="N32">
        <v>20.420000000000002</v>
      </c>
      <c r="O32">
        <f t="shared" si="6"/>
        <v>0.11299999999999955</v>
      </c>
      <c r="P32">
        <v>20.46</v>
      </c>
      <c r="Q32">
        <f t="shared" si="7"/>
        <v>7.3000000000000398E-2</v>
      </c>
      <c r="R32">
        <v>20.52</v>
      </c>
      <c r="S32">
        <f t="shared" si="8"/>
        <v>1.3000000000001677E-2</v>
      </c>
      <c r="T32">
        <v>20.71</v>
      </c>
      <c r="U32">
        <f t="shared" si="9"/>
        <v>-0.1769999999999996</v>
      </c>
      <c r="V32">
        <v>20.92</v>
      </c>
      <c r="W32">
        <f t="shared" si="10"/>
        <v>-0.38700000000000045</v>
      </c>
      <c r="X32">
        <v>20.65</v>
      </c>
      <c r="Y32">
        <f t="shared" si="11"/>
        <v>-0.11699999999999733</v>
      </c>
      <c r="Z32">
        <f t="shared" si="12"/>
        <v>20.533000000000001</v>
      </c>
      <c r="AA32">
        <v>25</v>
      </c>
      <c r="AB32">
        <v>25</v>
      </c>
      <c r="AC32">
        <v>25</v>
      </c>
      <c r="AD32">
        <v>25</v>
      </c>
      <c r="AE32">
        <v>25</v>
      </c>
      <c r="AF32">
        <v>25</v>
      </c>
      <c r="AG32">
        <v>25</v>
      </c>
      <c r="AH32">
        <v>25</v>
      </c>
      <c r="AI32">
        <v>25</v>
      </c>
      <c r="AJ32">
        <v>25</v>
      </c>
      <c r="AK32">
        <v>25</v>
      </c>
      <c r="AL32">
        <v>25</v>
      </c>
      <c r="AM32">
        <v>25</v>
      </c>
      <c r="AN32">
        <v>0</v>
      </c>
      <c r="AO32" t="s">
        <v>6</v>
      </c>
    </row>
    <row r="33" spans="1:41" x14ac:dyDescent="0.25">
      <c r="A33">
        <v>23</v>
      </c>
      <c r="B33">
        <f t="shared" si="0"/>
        <v>6900</v>
      </c>
      <c r="C33">
        <f t="shared" si="1"/>
        <v>115</v>
      </c>
      <c r="D33" s="2"/>
      <c r="E33" s="1">
        <v>1.5516435185185187E-2</v>
      </c>
      <c r="F33">
        <v>20.350000000000001</v>
      </c>
      <c r="G33">
        <f t="shared" si="2"/>
        <v>0.21899999999999764</v>
      </c>
      <c r="H33">
        <v>20.55</v>
      </c>
      <c r="I33">
        <f t="shared" si="3"/>
        <v>1.8999999999998352E-2</v>
      </c>
      <c r="J33">
        <v>20.420000000000002</v>
      </c>
      <c r="K33">
        <f t="shared" si="4"/>
        <v>0.14899999999999736</v>
      </c>
      <c r="L33">
        <v>20.47</v>
      </c>
      <c r="M33">
        <f t="shared" si="5"/>
        <v>9.9000000000000199E-2</v>
      </c>
      <c r="N33">
        <v>20.46</v>
      </c>
      <c r="O33">
        <f t="shared" si="6"/>
        <v>0.10899999999999821</v>
      </c>
      <c r="P33">
        <v>20.51</v>
      </c>
      <c r="Q33">
        <f t="shared" si="7"/>
        <v>5.8999999999997499E-2</v>
      </c>
      <c r="R33">
        <v>20.56</v>
      </c>
      <c r="S33">
        <f t="shared" si="8"/>
        <v>9.0000000000003411E-3</v>
      </c>
      <c r="T33">
        <v>20.74</v>
      </c>
      <c r="U33">
        <f t="shared" si="9"/>
        <v>-0.17099999999999937</v>
      </c>
      <c r="V33">
        <v>20.96</v>
      </c>
      <c r="W33">
        <f t="shared" si="10"/>
        <v>-0.39100000000000179</v>
      </c>
      <c r="X33">
        <v>20.67</v>
      </c>
      <c r="Y33">
        <f t="shared" si="11"/>
        <v>-0.10100000000000264</v>
      </c>
      <c r="Z33">
        <f t="shared" si="12"/>
        <v>20.568999999999999</v>
      </c>
      <c r="AA33">
        <v>25</v>
      </c>
      <c r="AB33">
        <v>25</v>
      </c>
      <c r="AC33">
        <v>25</v>
      </c>
      <c r="AD33">
        <v>25</v>
      </c>
      <c r="AE33">
        <v>25</v>
      </c>
      <c r="AF33">
        <v>25</v>
      </c>
      <c r="AG33">
        <v>25</v>
      </c>
      <c r="AH33">
        <v>25</v>
      </c>
      <c r="AI33">
        <v>25</v>
      </c>
      <c r="AJ33">
        <v>25</v>
      </c>
      <c r="AK33">
        <v>25</v>
      </c>
      <c r="AL33">
        <v>25</v>
      </c>
      <c r="AM33">
        <v>25</v>
      </c>
      <c r="AN33">
        <v>0</v>
      </c>
      <c r="AO33" t="s">
        <v>6</v>
      </c>
    </row>
    <row r="34" spans="1:41" x14ac:dyDescent="0.25">
      <c r="A34">
        <v>24</v>
      </c>
      <c r="B34">
        <f t="shared" si="0"/>
        <v>7200</v>
      </c>
      <c r="C34">
        <f t="shared" si="1"/>
        <v>120</v>
      </c>
      <c r="D34" s="2"/>
      <c r="E34" s="1">
        <v>1.6211342592592593E-2</v>
      </c>
      <c r="F34">
        <v>20.38</v>
      </c>
      <c r="G34">
        <f t="shared" si="2"/>
        <v>0.21699999999999875</v>
      </c>
      <c r="H34">
        <v>20.58</v>
      </c>
      <c r="I34">
        <f t="shared" si="3"/>
        <v>1.699999999999946E-2</v>
      </c>
      <c r="J34">
        <v>20.45</v>
      </c>
      <c r="K34">
        <f t="shared" si="4"/>
        <v>0.14699999999999847</v>
      </c>
      <c r="L34">
        <v>20.49</v>
      </c>
      <c r="M34">
        <f t="shared" si="5"/>
        <v>0.10699999999999932</v>
      </c>
      <c r="N34">
        <v>20.49</v>
      </c>
      <c r="O34">
        <f t="shared" si="6"/>
        <v>0.10699999999999932</v>
      </c>
      <c r="P34">
        <v>20.52</v>
      </c>
      <c r="Q34">
        <f t="shared" si="7"/>
        <v>7.6999999999998181E-2</v>
      </c>
      <c r="R34">
        <v>20.59</v>
      </c>
      <c r="S34">
        <f t="shared" si="8"/>
        <v>6.9999999999978968E-3</v>
      </c>
      <c r="T34">
        <v>20.78</v>
      </c>
      <c r="U34">
        <f t="shared" si="9"/>
        <v>-0.18300000000000338</v>
      </c>
      <c r="V34">
        <v>20.98</v>
      </c>
      <c r="W34">
        <f t="shared" si="10"/>
        <v>-0.38300000000000267</v>
      </c>
      <c r="X34">
        <v>20.71</v>
      </c>
      <c r="Y34">
        <f t="shared" si="11"/>
        <v>-0.1130000000000031</v>
      </c>
      <c r="Z34">
        <f t="shared" si="12"/>
        <v>20.596999999999998</v>
      </c>
      <c r="AA34">
        <v>25</v>
      </c>
      <c r="AB34">
        <v>25</v>
      </c>
      <c r="AC34">
        <v>25</v>
      </c>
      <c r="AD34">
        <v>25</v>
      </c>
      <c r="AE34">
        <v>25</v>
      </c>
      <c r="AF34">
        <v>25</v>
      </c>
      <c r="AG34">
        <v>25</v>
      </c>
      <c r="AH34">
        <v>25</v>
      </c>
      <c r="AI34">
        <v>25</v>
      </c>
      <c r="AJ34">
        <v>25</v>
      </c>
      <c r="AK34">
        <v>25</v>
      </c>
      <c r="AL34">
        <v>25</v>
      </c>
      <c r="AM34">
        <v>25</v>
      </c>
      <c r="AN34">
        <v>0</v>
      </c>
      <c r="AO34" t="s">
        <v>6</v>
      </c>
    </row>
    <row r="35" spans="1:41" x14ac:dyDescent="0.25">
      <c r="A35">
        <v>25</v>
      </c>
      <c r="B35">
        <f t="shared" si="0"/>
        <v>7500</v>
      </c>
      <c r="C35">
        <f t="shared" si="1"/>
        <v>125</v>
      </c>
      <c r="D35" s="2"/>
      <c r="E35" s="1">
        <v>1.6906018518518518E-2</v>
      </c>
      <c r="F35">
        <v>20.399999999999999</v>
      </c>
      <c r="G35">
        <f t="shared" si="2"/>
        <v>0.22299999999999898</v>
      </c>
      <c r="H35">
        <v>20.6</v>
      </c>
      <c r="I35">
        <f t="shared" si="3"/>
        <v>2.2999999999996135E-2</v>
      </c>
      <c r="J35">
        <v>20.47</v>
      </c>
      <c r="K35">
        <f t="shared" si="4"/>
        <v>0.15299999999999869</v>
      </c>
      <c r="L35">
        <v>20.52</v>
      </c>
      <c r="M35">
        <f t="shared" si="5"/>
        <v>0.10299999999999798</v>
      </c>
      <c r="N35">
        <v>20.52</v>
      </c>
      <c r="O35">
        <f t="shared" si="6"/>
        <v>0.10299999999999798</v>
      </c>
      <c r="P35">
        <v>20.56</v>
      </c>
      <c r="Q35">
        <f t="shared" si="7"/>
        <v>6.2999999999998835E-2</v>
      </c>
      <c r="R35">
        <v>20.62</v>
      </c>
      <c r="S35">
        <f t="shared" si="8"/>
        <v>2.999999999996561E-3</v>
      </c>
      <c r="T35">
        <v>20.8</v>
      </c>
      <c r="U35">
        <f t="shared" si="9"/>
        <v>-0.17700000000000315</v>
      </c>
      <c r="V35">
        <v>21.01</v>
      </c>
      <c r="W35">
        <f t="shared" si="10"/>
        <v>-0.38700000000000401</v>
      </c>
      <c r="X35">
        <v>20.73</v>
      </c>
      <c r="Y35">
        <f t="shared" si="11"/>
        <v>-0.10700000000000287</v>
      </c>
      <c r="Z35">
        <f t="shared" si="12"/>
        <v>20.622999999999998</v>
      </c>
      <c r="AA35">
        <v>25</v>
      </c>
      <c r="AB35">
        <v>25</v>
      </c>
      <c r="AC35">
        <v>25</v>
      </c>
      <c r="AD35">
        <v>25</v>
      </c>
      <c r="AE35">
        <v>25</v>
      </c>
      <c r="AF35">
        <v>25</v>
      </c>
      <c r="AG35">
        <v>25</v>
      </c>
      <c r="AH35">
        <v>25</v>
      </c>
      <c r="AI35">
        <v>25</v>
      </c>
      <c r="AJ35">
        <v>25</v>
      </c>
      <c r="AK35">
        <v>25</v>
      </c>
      <c r="AL35">
        <v>25</v>
      </c>
      <c r="AM35">
        <v>25</v>
      </c>
      <c r="AN35">
        <v>0</v>
      </c>
      <c r="AO35" t="s">
        <v>6</v>
      </c>
    </row>
    <row r="36" spans="1:41" x14ac:dyDescent="0.25">
      <c r="A36">
        <v>26</v>
      </c>
      <c r="B36">
        <f t="shared" si="0"/>
        <v>7800</v>
      </c>
      <c r="C36">
        <f t="shared" si="1"/>
        <v>130</v>
      </c>
      <c r="D36" s="2"/>
      <c r="E36" s="1">
        <v>1.7600810185185185E-2</v>
      </c>
      <c r="F36">
        <v>20.43</v>
      </c>
      <c r="G36">
        <f t="shared" si="2"/>
        <v>0.22099999999999653</v>
      </c>
      <c r="H36">
        <v>20.63</v>
      </c>
      <c r="I36">
        <f t="shared" si="3"/>
        <v>2.0999999999997243E-2</v>
      </c>
      <c r="J36">
        <v>20.5</v>
      </c>
      <c r="K36">
        <f t="shared" si="4"/>
        <v>0.15099999999999625</v>
      </c>
      <c r="L36">
        <v>20.55</v>
      </c>
      <c r="M36">
        <f t="shared" si="5"/>
        <v>0.10099999999999554</v>
      </c>
      <c r="N36">
        <v>20.55</v>
      </c>
      <c r="O36">
        <f t="shared" si="6"/>
        <v>0.10099999999999554</v>
      </c>
      <c r="P36">
        <v>20.58</v>
      </c>
      <c r="Q36">
        <f t="shared" si="7"/>
        <v>7.0999999999997954E-2</v>
      </c>
      <c r="R36">
        <v>20.64</v>
      </c>
      <c r="S36">
        <f t="shared" si="8"/>
        <v>1.099999999999568E-2</v>
      </c>
      <c r="T36">
        <v>20.83</v>
      </c>
      <c r="U36">
        <f t="shared" si="9"/>
        <v>-0.17900000000000205</v>
      </c>
      <c r="V36">
        <v>21.04</v>
      </c>
      <c r="W36">
        <f t="shared" si="10"/>
        <v>-0.3890000000000029</v>
      </c>
      <c r="X36">
        <v>20.76</v>
      </c>
      <c r="Y36">
        <f t="shared" si="11"/>
        <v>-0.10900000000000531</v>
      </c>
      <c r="Z36">
        <f t="shared" si="12"/>
        <v>20.650999999999996</v>
      </c>
      <c r="AA36">
        <v>25</v>
      </c>
      <c r="AB36">
        <v>25</v>
      </c>
      <c r="AC36">
        <v>25</v>
      </c>
      <c r="AD36">
        <v>25</v>
      </c>
      <c r="AE36">
        <v>25</v>
      </c>
      <c r="AF36">
        <v>25</v>
      </c>
      <c r="AG36">
        <v>25</v>
      </c>
      <c r="AH36">
        <v>25</v>
      </c>
      <c r="AI36">
        <v>25</v>
      </c>
      <c r="AJ36">
        <v>25</v>
      </c>
      <c r="AK36">
        <v>25</v>
      </c>
      <c r="AL36">
        <v>25</v>
      </c>
      <c r="AM36">
        <v>25</v>
      </c>
      <c r="AN36">
        <v>0</v>
      </c>
      <c r="AO36" t="s">
        <v>6</v>
      </c>
    </row>
    <row r="37" spans="1:41" x14ac:dyDescent="0.25">
      <c r="A37">
        <v>27</v>
      </c>
      <c r="B37">
        <f t="shared" si="0"/>
        <v>8100</v>
      </c>
      <c r="C37">
        <f t="shared" si="1"/>
        <v>135</v>
      </c>
      <c r="D37" s="2"/>
      <c r="E37" s="1">
        <v>1.8295601851851851E-2</v>
      </c>
      <c r="F37">
        <v>20.45</v>
      </c>
      <c r="G37">
        <f t="shared" si="2"/>
        <v>0.2289999999999992</v>
      </c>
      <c r="H37">
        <v>20.66</v>
      </c>
      <c r="I37">
        <f t="shared" si="3"/>
        <v>1.8999999999998352E-2</v>
      </c>
      <c r="J37">
        <v>20.53</v>
      </c>
      <c r="K37">
        <f t="shared" si="4"/>
        <v>0.14899999999999736</v>
      </c>
      <c r="L37">
        <v>20.59</v>
      </c>
      <c r="M37">
        <f t="shared" si="5"/>
        <v>8.8999999999998636E-2</v>
      </c>
      <c r="N37">
        <v>20.58</v>
      </c>
      <c r="O37">
        <f t="shared" si="6"/>
        <v>9.9000000000000199E-2</v>
      </c>
      <c r="P37">
        <v>20.6</v>
      </c>
      <c r="Q37">
        <f t="shared" si="7"/>
        <v>7.8999999999997073E-2</v>
      </c>
      <c r="R37">
        <v>20.67</v>
      </c>
      <c r="S37">
        <f t="shared" si="8"/>
        <v>8.9999999999967883E-3</v>
      </c>
      <c r="T37">
        <v>20.86</v>
      </c>
      <c r="U37">
        <f t="shared" si="9"/>
        <v>-0.18100000000000094</v>
      </c>
      <c r="V37">
        <v>21.06</v>
      </c>
      <c r="W37">
        <f t="shared" si="10"/>
        <v>-0.38100000000000023</v>
      </c>
      <c r="X37">
        <v>20.79</v>
      </c>
      <c r="Y37">
        <f t="shared" si="11"/>
        <v>-0.11100000000000065</v>
      </c>
      <c r="Z37">
        <f t="shared" si="12"/>
        <v>20.678999999999998</v>
      </c>
      <c r="AA37">
        <v>25</v>
      </c>
      <c r="AB37">
        <v>25</v>
      </c>
      <c r="AC37">
        <v>25</v>
      </c>
      <c r="AD37">
        <v>25</v>
      </c>
      <c r="AE37">
        <v>25</v>
      </c>
      <c r="AF37">
        <v>25</v>
      </c>
      <c r="AG37">
        <v>25</v>
      </c>
      <c r="AH37">
        <v>25</v>
      </c>
      <c r="AI37">
        <v>25</v>
      </c>
      <c r="AJ37">
        <v>25</v>
      </c>
      <c r="AK37">
        <v>25</v>
      </c>
      <c r="AL37">
        <v>25</v>
      </c>
      <c r="AM37">
        <v>25</v>
      </c>
      <c r="AN37">
        <v>0</v>
      </c>
      <c r="AO37" t="s">
        <v>6</v>
      </c>
    </row>
    <row r="38" spans="1:41" x14ac:dyDescent="0.25">
      <c r="A38">
        <v>28</v>
      </c>
      <c r="B38">
        <f t="shared" si="0"/>
        <v>8400</v>
      </c>
      <c r="C38">
        <f t="shared" si="1"/>
        <v>140</v>
      </c>
      <c r="D38" s="2"/>
      <c r="E38" s="1">
        <v>1.8990393518518518E-2</v>
      </c>
      <c r="F38">
        <v>20.49</v>
      </c>
      <c r="G38">
        <f t="shared" si="2"/>
        <v>0.21899999999999764</v>
      </c>
      <c r="H38">
        <v>20.69</v>
      </c>
      <c r="I38">
        <f t="shared" si="3"/>
        <v>1.8999999999994799E-2</v>
      </c>
      <c r="J38">
        <v>20.56</v>
      </c>
      <c r="K38">
        <f t="shared" si="4"/>
        <v>0.14899999999999736</v>
      </c>
      <c r="L38">
        <v>20.6</v>
      </c>
      <c r="M38">
        <f t="shared" si="5"/>
        <v>0.10899999999999466</v>
      </c>
      <c r="N38">
        <v>20.6</v>
      </c>
      <c r="O38">
        <f t="shared" si="6"/>
        <v>0.10899999999999466</v>
      </c>
      <c r="P38">
        <v>20.64</v>
      </c>
      <c r="Q38">
        <f t="shared" si="7"/>
        <v>6.8999999999995509E-2</v>
      </c>
      <c r="R38">
        <v>20.71</v>
      </c>
      <c r="S38">
        <f t="shared" si="8"/>
        <v>-1.0000000000047748E-3</v>
      </c>
      <c r="T38">
        <v>20.88</v>
      </c>
      <c r="U38">
        <f t="shared" si="9"/>
        <v>-0.17100000000000293</v>
      </c>
      <c r="V38">
        <v>21.1</v>
      </c>
      <c r="W38">
        <f t="shared" si="10"/>
        <v>-0.39100000000000534</v>
      </c>
      <c r="X38">
        <v>20.82</v>
      </c>
      <c r="Y38">
        <f t="shared" si="11"/>
        <v>-0.11100000000000421</v>
      </c>
      <c r="Z38">
        <f t="shared" si="12"/>
        <v>20.708999999999996</v>
      </c>
      <c r="AA38">
        <v>25</v>
      </c>
      <c r="AB38">
        <v>25</v>
      </c>
      <c r="AC38">
        <v>25</v>
      </c>
      <c r="AD38">
        <v>25</v>
      </c>
      <c r="AE38">
        <v>25</v>
      </c>
      <c r="AF38">
        <v>25</v>
      </c>
      <c r="AG38">
        <v>25</v>
      </c>
      <c r="AH38">
        <v>25</v>
      </c>
      <c r="AI38">
        <v>25</v>
      </c>
      <c r="AJ38">
        <v>25</v>
      </c>
      <c r="AK38">
        <v>25</v>
      </c>
      <c r="AL38">
        <v>25</v>
      </c>
      <c r="AM38">
        <v>25</v>
      </c>
      <c r="AN38">
        <v>0</v>
      </c>
      <c r="AO38" t="s">
        <v>6</v>
      </c>
    </row>
    <row r="39" spans="1:41" x14ac:dyDescent="0.25">
      <c r="A39">
        <v>29</v>
      </c>
      <c r="B39">
        <f t="shared" si="0"/>
        <v>8700</v>
      </c>
      <c r="C39">
        <f t="shared" si="1"/>
        <v>145</v>
      </c>
      <c r="D39" s="2"/>
      <c r="E39" s="1">
        <v>1.9685185185185184E-2</v>
      </c>
      <c r="F39">
        <v>20.52</v>
      </c>
      <c r="G39">
        <f t="shared" si="2"/>
        <v>0.21599999999999753</v>
      </c>
      <c r="H39">
        <v>20.72</v>
      </c>
      <c r="I39">
        <f t="shared" si="3"/>
        <v>1.5999999999998238E-2</v>
      </c>
      <c r="J39">
        <v>20.58</v>
      </c>
      <c r="K39">
        <f t="shared" si="4"/>
        <v>0.15599999999999881</v>
      </c>
      <c r="L39">
        <v>20.64</v>
      </c>
      <c r="M39">
        <f t="shared" si="5"/>
        <v>9.5999999999996533E-2</v>
      </c>
      <c r="N39">
        <v>20.63</v>
      </c>
      <c r="O39">
        <f t="shared" si="6"/>
        <v>0.1059999999999981</v>
      </c>
      <c r="P39">
        <v>20.66</v>
      </c>
      <c r="Q39">
        <f t="shared" si="7"/>
        <v>7.5999999999996959E-2</v>
      </c>
      <c r="R39">
        <v>20.73</v>
      </c>
      <c r="S39">
        <f t="shared" si="8"/>
        <v>5.9999999999966747E-3</v>
      </c>
      <c r="T39">
        <v>20.91</v>
      </c>
      <c r="U39">
        <f t="shared" si="9"/>
        <v>-0.17400000000000304</v>
      </c>
      <c r="V39">
        <v>21.12</v>
      </c>
      <c r="W39">
        <f t="shared" si="10"/>
        <v>-0.38400000000000389</v>
      </c>
      <c r="X39">
        <v>20.85</v>
      </c>
      <c r="Y39">
        <f t="shared" si="11"/>
        <v>-0.11400000000000432</v>
      </c>
      <c r="Z39">
        <f t="shared" si="12"/>
        <v>20.735999999999997</v>
      </c>
      <c r="AA39">
        <v>25</v>
      </c>
      <c r="AB39">
        <v>25</v>
      </c>
      <c r="AC39">
        <v>25</v>
      </c>
      <c r="AD39">
        <v>25</v>
      </c>
      <c r="AE39">
        <v>25</v>
      </c>
      <c r="AF39">
        <v>25</v>
      </c>
      <c r="AG39">
        <v>25</v>
      </c>
      <c r="AH39">
        <v>25</v>
      </c>
      <c r="AI39">
        <v>25</v>
      </c>
      <c r="AJ39">
        <v>25</v>
      </c>
      <c r="AK39">
        <v>25</v>
      </c>
      <c r="AL39">
        <v>25</v>
      </c>
      <c r="AM39">
        <v>25</v>
      </c>
      <c r="AN39">
        <v>0</v>
      </c>
      <c r="AO39" t="s">
        <v>6</v>
      </c>
    </row>
    <row r="40" spans="1:41" x14ac:dyDescent="0.25">
      <c r="A40">
        <v>30</v>
      </c>
      <c r="B40">
        <f t="shared" si="0"/>
        <v>9000</v>
      </c>
      <c r="C40">
        <f t="shared" si="1"/>
        <v>150</v>
      </c>
      <c r="D40" s="2"/>
      <c r="E40" s="1">
        <v>2.0379976851851851E-2</v>
      </c>
      <c r="F40">
        <v>20.54</v>
      </c>
      <c r="G40">
        <f t="shared" si="2"/>
        <v>0.2309999999999981</v>
      </c>
      <c r="H40">
        <v>20.75</v>
      </c>
      <c r="I40">
        <f t="shared" si="3"/>
        <v>2.0999999999997243E-2</v>
      </c>
      <c r="J40">
        <v>20.62</v>
      </c>
      <c r="K40">
        <f t="shared" si="4"/>
        <v>0.15099999999999625</v>
      </c>
      <c r="L40">
        <v>20.67</v>
      </c>
      <c r="M40">
        <f t="shared" si="5"/>
        <v>0.10099999999999554</v>
      </c>
      <c r="N40">
        <v>20.67</v>
      </c>
      <c r="O40">
        <f t="shared" si="6"/>
        <v>0.10099999999999554</v>
      </c>
      <c r="P40">
        <v>20.7</v>
      </c>
      <c r="Q40">
        <f t="shared" si="7"/>
        <v>7.0999999999997954E-2</v>
      </c>
      <c r="R40">
        <v>20.77</v>
      </c>
      <c r="S40">
        <f t="shared" si="8"/>
        <v>9.9999999999766942E-4</v>
      </c>
      <c r="T40">
        <v>20.95</v>
      </c>
      <c r="U40">
        <f t="shared" si="9"/>
        <v>-0.17900000000000205</v>
      </c>
      <c r="V40">
        <v>21.16</v>
      </c>
      <c r="W40">
        <f t="shared" si="10"/>
        <v>-0.3890000000000029</v>
      </c>
      <c r="X40">
        <v>20.88</v>
      </c>
      <c r="Y40">
        <f t="shared" si="11"/>
        <v>-0.10900000000000176</v>
      </c>
      <c r="Z40">
        <f t="shared" si="12"/>
        <v>20.770999999999997</v>
      </c>
      <c r="AA40">
        <v>25</v>
      </c>
      <c r="AB40">
        <v>25</v>
      </c>
      <c r="AC40">
        <v>25</v>
      </c>
      <c r="AD40">
        <v>25</v>
      </c>
      <c r="AE40">
        <v>25</v>
      </c>
      <c r="AF40">
        <v>25</v>
      </c>
      <c r="AG40">
        <v>25</v>
      </c>
      <c r="AH40">
        <v>25</v>
      </c>
      <c r="AI40">
        <v>25</v>
      </c>
      <c r="AJ40">
        <v>25</v>
      </c>
      <c r="AK40">
        <v>25</v>
      </c>
      <c r="AL40">
        <v>25</v>
      </c>
      <c r="AM40">
        <v>25</v>
      </c>
      <c r="AN40">
        <v>0</v>
      </c>
      <c r="AO40" t="s">
        <v>6</v>
      </c>
    </row>
    <row r="41" spans="1:41" x14ac:dyDescent="0.25">
      <c r="A41">
        <v>31</v>
      </c>
      <c r="B41">
        <f t="shared" si="0"/>
        <v>9300</v>
      </c>
      <c r="C41">
        <f t="shared" si="1"/>
        <v>155</v>
      </c>
      <c r="D41" s="2"/>
      <c r="E41" s="1">
        <v>2.1074768518518517E-2</v>
      </c>
      <c r="F41">
        <v>20.58</v>
      </c>
      <c r="G41">
        <f t="shared" si="2"/>
        <v>0.22200000000000131</v>
      </c>
      <c r="H41">
        <v>20.78</v>
      </c>
      <c r="I41">
        <f t="shared" si="3"/>
        <v>2.1999999999998465E-2</v>
      </c>
      <c r="J41">
        <v>20.65</v>
      </c>
      <c r="K41">
        <f t="shared" si="4"/>
        <v>0.15200000000000102</v>
      </c>
      <c r="L41">
        <v>20.7</v>
      </c>
      <c r="M41">
        <f t="shared" si="5"/>
        <v>0.10200000000000031</v>
      </c>
      <c r="N41">
        <v>20.7</v>
      </c>
      <c r="O41">
        <f t="shared" si="6"/>
        <v>0.10200000000000031</v>
      </c>
      <c r="P41">
        <v>20.72</v>
      </c>
      <c r="Q41">
        <f t="shared" si="7"/>
        <v>8.2000000000000739E-2</v>
      </c>
      <c r="R41">
        <v>20.79</v>
      </c>
      <c r="S41">
        <f t="shared" si="8"/>
        <v>1.2000000000000455E-2</v>
      </c>
      <c r="T41">
        <v>20.99</v>
      </c>
      <c r="U41">
        <f t="shared" si="9"/>
        <v>-0.18799999999999883</v>
      </c>
      <c r="V41">
        <v>21.2</v>
      </c>
      <c r="W41">
        <f t="shared" si="10"/>
        <v>-0.39799999999999969</v>
      </c>
      <c r="X41">
        <v>20.91</v>
      </c>
      <c r="Y41">
        <f t="shared" si="11"/>
        <v>-0.10800000000000054</v>
      </c>
      <c r="Z41">
        <f t="shared" si="12"/>
        <v>20.802</v>
      </c>
      <c r="AA41">
        <v>25</v>
      </c>
      <c r="AB41">
        <v>25</v>
      </c>
      <c r="AC41">
        <v>25</v>
      </c>
      <c r="AD41">
        <v>25</v>
      </c>
      <c r="AE41">
        <v>25</v>
      </c>
      <c r="AF41">
        <v>25</v>
      </c>
      <c r="AG41">
        <v>25</v>
      </c>
      <c r="AH41">
        <v>25</v>
      </c>
      <c r="AI41">
        <v>25</v>
      </c>
      <c r="AJ41">
        <v>25</v>
      </c>
      <c r="AK41">
        <v>25</v>
      </c>
      <c r="AL41">
        <v>25</v>
      </c>
      <c r="AM41">
        <v>25</v>
      </c>
      <c r="AN41">
        <v>0</v>
      </c>
      <c r="AO41" t="s">
        <v>6</v>
      </c>
    </row>
    <row r="42" spans="1:41" x14ac:dyDescent="0.25">
      <c r="A42">
        <v>32</v>
      </c>
      <c r="B42">
        <f t="shared" si="0"/>
        <v>9600</v>
      </c>
      <c r="C42">
        <f t="shared" si="1"/>
        <v>160</v>
      </c>
      <c r="D42" s="2"/>
      <c r="E42" s="1">
        <v>2.1769675925925925E-2</v>
      </c>
      <c r="F42">
        <v>20.62</v>
      </c>
      <c r="G42">
        <f t="shared" si="2"/>
        <v>0.21999999999999886</v>
      </c>
      <c r="H42">
        <v>20.82</v>
      </c>
      <c r="I42">
        <f t="shared" si="3"/>
        <v>1.9999999999999574E-2</v>
      </c>
      <c r="J42">
        <v>20.69</v>
      </c>
      <c r="K42">
        <f t="shared" si="4"/>
        <v>0.14999999999999858</v>
      </c>
      <c r="L42">
        <v>20.75</v>
      </c>
      <c r="M42">
        <f t="shared" si="5"/>
        <v>8.9999999999999858E-2</v>
      </c>
      <c r="N42">
        <v>20.73</v>
      </c>
      <c r="O42">
        <f t="shared" si="6"/>
        <v>0.10999999999999943</v>
      </c>
      <c r="P42">
        <v>20.74</v>
      </c>
      <c r="Q42">
        <f t="shared" si="7"/>
        <v>0.10000000000000142</v>
      </c>
      <c r="R42">
        <v>20.83</v>
      </c>
      <c r="S42">
        <f t="shared" si="8"/>
        <v>1.0000000000001563E-2</v>
      </c>
      <c r="T42">
        <v>21.03</v>
      </c>
      <c r="U42">
        <f t="shared" si="9"/>
        <v>-0.19000000000000128</v>
      </c>
      <c r="V42">
        <v>21.24</v>
      </c>
      <c r="W42">
        <f t="shared" si="10"/>
        <v>-0.39999999999999858</v>
      </c>
      <c r="X42">
        <v>20.95</v>
      </c>
      <c r="Y42">
        <f t="shared" si="11"/>
        <v>-0.10999999999999943</v>
      </c>
      <c r="Z42">
        <f t="shared" si="12"/>
        <v>20.84</v>
      </c>
      <c r="AA42">
        <v>25</v>
      </c>
      <c r="AB42">
        <v>25</v>
      </c>
      <c r="AC42">
        <v>25</v>
      </c>
      <c r="AD42">
        <v>25</v>
      </c>
      <c r="AE42">
        <v>25</v>
      </c>
      <c r="AF42">
        <v>25</v>
      </c>
      <c r="AG42">
        <v>25</v>
      </c>
      <c r="AH42">
        <v>25</v>
      </c>
      <c r="AI42">
        <v>25</v>
      </c>
      <c r="AJ42">
        <v>25</v>
      </c>
      <c r="AK42">
        <v>25</v>
      </c>
      <c r="AL42">
        <v>25</v>
      </c>
      <c r="AM42">
        <v>25</v>
      </c>
      <c r="AN42">
        <v>0</v>
      </c>
      <c r="AO42" t="s">
        <v>6</v>
      </c>
    </row>
    <row r="43" spans="1:41" x14ac:dyDescent="0.25">
      <c r="A43">
        <v>33</v>
      </c>
      <c r="B43">
        <f t="shared" si="0"/>
        <v>9900</v>
      </c>
      <c r="C43">
        <f t="shared" si="1"/>
        <v>165</v>
      </c>
      <c r="D43" s="2"/>
      <c r="E43" s="1">
        <v>2.2464583333333329E-2</v>
      </c>
      <c r="F43">
        <v>20.66</v>
      </c>
      <c r="G43">
        <f t="shared" si="2"/>
        <v>0.22399999999999665</v>
      </c>
      <c r="H43">
        <v>20.86</v>
      </c>
      <c r="I43">
        <f t="shared" si="3"/>
        <v>2.3999999999997357E-2</v>
      </c>
      <c r="J43">
        <v>20.74</v>
      </c>
      <c r="K43">
        <f t="shared" si="4"/>
        <v>0.14399999999999835</v>
      </c>
      <c r="L43">
        <v>20.78</v>
      </c>
      <c r="M43">
        <f t="shared" si="5"/>
        <v>0.10399999999999565</v>
      </c>
      <c r="N43">
        <v>20.77</v>
      </c>
      <c r="O43">
        <f t="shared" si="6"/>
        <v>0.11399999999999721</v>
      </c>
      <c r="P43">
        <v>20.8</v>
      </c>
      <c r="Q43">
        <f t="shared" si="7"/>
        <v>8.3999999999996078E-2</v>
      </c>
      <c r="R43">
        <v>20.87</v>
      </c>
      <c r="S43">
        <f t="shared" si="8"/>
        <v>1.3999999999995794E-2</v>
      </c>
      <c r="T43">
        <v>21.07</v>
      </c>
      <c r="U43">
        <f t="shared" si="9"/>
        <v>-0.1860000000000035</v>
      </c>
      <c r="V43">
        <v>21.29</v>
      </c>
      <c r="W43">
        <f t="shared" si="10"/>
        <v>-0.40600000000000236</v>
      </c>
      <c r="X43">
        <v>21</v>
      </c>
      <c r="Y43">
        <f t="shared" si="11"/>
        <v>-0.11600000000000321</v>
      </c>
      <c r="Z43">
        <f t="shared" si="12"/>
        <v>20.883999999999997</v>
      </c>
      <c r="AA43">
        <v>25</v>
      </c>
      <c r="AB43">
        <v>25</v>
      </c>
      <c r="AC43">
        <v>25</v>
      </c>
      <c r="AD43">
        <v>25</v>
      </c>
      <c r="AE43">
        <v>25</v>
      </c>
      <c r="AF43">
        <v>25</v>
      </c>
      <c r="AG43">
        <v>25</v>
      </c>
      <c r="AH43">
        <v>25</v>
      </c>
      <c r="AI43">
        <v>25</v>
      </c>
      <c r="AJ43">
        <v>25</v>
      </c>
      <c r="AK43">
        <v>25</v>
      </c>
      <c r="AL43">
        <v>25</v>
      </c>
      <c r="AM43">
        <v>25</v>
      </c>
      <c r="AN43">
        <v>0</v>
      </c>
      <c r="AO43" t="s">
        <v>6</v>
      </c>
    </row>
    <row r="44" spans="1:41" x14ac:dyDescent="0.25">
      <c r="A44">
        <v>34</v>
      </c>
      <c r="B44">
        <f t="shared" si="0"/>
        <v>10200</v>
      </c>
      <c r="C44">
        <f t="shared" si="1"/>
        <v>170</v>
      </c>
      <c r="D44" s="2"/>
      <c r="E44" s="1">
        <v>2.3159374999999999E-2</v>
      </c>
      <c r="F44">
        <v>20.7</v>
      </c>
      <c r="G44">
        <f t="shared" si="2"/>
        <v>0.21999999999999531</v>
      </c>
      <c r="H44">
        <v>20.89</v>
      </c>
      <c r="I44">
        <f t="shared" si="3"/>
        <v>2.9999999999994031E-2</v>
      </c>
      <c r="J44">
        <v>20.77</v>
      </c>
      <c r="K44">
        <f t="shared" si="4"/>
        <v>0.14999999999999503</v>
      </c>
      <c r="L44">
        <v>20.83</v>
      </c>
      <c r="M44">
        <f t="shared" si="5"/>
        <v>8.9999999999996305E-2</v>
      </c>
      <c r="N44">
        <v>20.79</v>
      </c>
      <c r="O44">
        <f t="shared" si="6"/>
        <v>0.12999999999999545</v>
      </c>
      <c r="P44">
        <v>20.83</v>
      </c>
      <c r="Q44">
        <f t="shared" si="7"/>
        <v>8.9999999999996305E-2</v>
      </c>
      <c r="R44">
        <v>20.9</v>
      </c>
      <c r="S44">
        <f t="shared" si="8"/>
        <v>1.9999999999996021E-2</v>
      </c>
      <c r="T44">
        <v>21.12</v>
      </c>
      <c r="U44">
        <f t="shared" si="9"/>
        <v>-0.20000000000000639</v>
      </c>
      <c r="V44">
        <v>21.33</v>
      </c>
      <c r="W44">
        <f t="shared" si="10"/>
        <v>-0.41000000000000369</v>
      </c>
      <c r="X44">
        <v>21.04</v>
      </c>
      <c r="Y44">
        <f t="shared" si="11"/>
        <v>-0.12000000000000455</v>
      </c>
      <c r="Z44">
        <f t="shared" si="12"/>
        <v>20.919999999999995</v>
      </c>
      <c r="AA44">
        <v>25</v>
      </c>
      <c r="AB44">
        <v>25</v>
      </c>
      <c r="AC44">
        <v>25</v>
      </c>
      <c r="AD44">
        <v>25</v>
      </c>
      <c r="AE44">
        <v>25</v>
      </c>
      <c r="AF44">
        <v>25</v>
      </c>
      <c r="AG44">
        <v>25</v>
      </c>
      <c r="AH44">
        <v>25</v>
      </c>
      <c r="AI44">
        <v>25</v>
      </c>
      <c r="AJ44">
        <v>25</v>
      </c>
      <c r="AK44">
        <v>25</v>
      </c>
      <c r="AL44">
        <v>25</v>
      </c>
      <c r="AM44">
        <v>25</v>
      </c>
      <c r="AN44">
        <v>0</v>
      </c>
      <c r="AO44" t="s">
        <v>6</v>
      </c>
    </row>
    <row r="46" spans="1:41" x14ac:dyDescent="0.25">
      <c r="G46" t="s">
        <v>30</v>
      </c>
      <c r="I46" t="s">
        <v>31</v>
      </c>
      <c r="K46" t="s">
        <v>32</v>
      </c>
      <c r="M46" t="s">
        <v>33</v>
      </c>
      <c r="O46" t="s">
        <v>34</v>
      </c>
      <c r="Q46" t="s">
        <v>35</v>
      </c>
      <c r="S46" t="s">
        <v>36</v>
      </c>
      <c r="U46" t="s">
        <v>37</v>
      </c>
      <c r="W46" t="s">
        <v>38</v>
      </c>
      <c r="Y46" t="s">
        <v>39</v>
      </c>
    </row>
    <row r="47" spans="1:41" x14ac:dyDescent="0.25">
      <c r="F47" s="3" t="s">
        <v>29</v>
      </c>
      <c r="G47">
        <f>AVERAGE(G11:G44)</f>
        <v>0.22270588235294064</v>
      </c>
      <c r="I47">
        <f>AVERAGE(I11:I44)</f>
        <v>1.6529411764704766E-2</v>
      </c>
      <c r="K47">
        <f>AVERAGE(K11:K44)</f>
        <v>0.15417647058823469</v>
      </c>
      <c r="M47">
        <f t="shared" ref="L47:Y47" si="13">AVERAGE(M11:M44)</f>
        <v>0.10388235294117554</v>
      </c>
      <c r="O47">
        <f t="shared" si="13"/>
        <v>0.1097647058823522</v>
      </c>
      <c r="Q47">
        <f t="shared" si="13"/>
        <v>8.0647058823528711E-2</v>
      </c>
      <c r="S47">
        <f t="shared" si="13"/>
        <v>7.4117647058814847E-3</v>
      </c>
      <c r="U47">
        <f t="shared" si="13"/>
        <v>-0.17964705882353016</v>
      </c>
      <c r="W47">
        <f t="shared" si="13"/>
        <v>-0.4011176470588243</v>
      </c>
      <c r="Y47">
        <f t="shared" si="13"/>
        <v>-0.11435294117647148</v>
      </c>
    </row>
    <row r="48" spans="1:41" x14ac:dyDescent="0.25">
      <c r="F48" s="3"/>
    </row>
  </sheetData>
  <mergeCells count="1">
    <mergeCell ref="F47:F48"/>
  </mergeCells>
  <phoneticPr fontId="1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CalibrationThermo8April2021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2021-04-19T16:37:34Z</dcterms:created>
  <dcterms:modified xsi:type="dcterms:W3CDTF">2021-04-19T17:20:56Z</dcterms:modified>
</cp:coreProperties>
</file>