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Work\0\1.RPC\0 Final\RE-4 Cables 23.09.2020\"/>
    </mc:Choice>
  </mc:AlternateContent>
  <bookViews>
    <workbookView xWindow="0" yWindow="0" windowWidth="38400" windowHeight="17832"/>
  </bookViews>
  <sheets>
    <sheet name="Sheet1" sheetId="1" r:id="rId1"/>
  </sheets>
  <definedNames>
    <definedName name="_xlnm._FilterDatabase" localSheetId="0" hidden="1">Sheet1!#REF!</definedName>
    <definedName name="_xlnm.Print_Area" localSheetId="0">Sheet1!$B$2:$W$115</definedName>
    <definedName name="_xlnm.Print_Titles" localSheetId="0">Sheet1!$2:$4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1" l="1"/>
  <c r="R27" i="1"/>
  <c r="R28" i="1" s="1"/>
  <c r="R29" i="1"/>
  <c r="R30" i="1" s="1"/>
  <c r="R31" i="1"/>
  <c r="R32" i="1" s="1"/>
  <c r="R33" i="1"/>
  <c r="R34" i="1" s="1"/>
  <c r="R35" i="1"/>
  <c r="R36" i="1" s="1"/>
  <c r="R37" i="1"/>
  <c r="R38" i="1" s="1"/>
  <c r="R39" i="1"/>
  <c r="R40" i="1" s="1"/>
  <c r="R41" i="1"/>
  <c r="R42" i="1" s="1"/>
  <c r="R43" i="1"/>
  <c r="R44" i="1" s="1"/>
  <c r="R45" i="1"/>
  <c r="R46" i="1" s="1"/>
  <c r="R47" i="1"/>
  <c r="R48" i="1" s="1"/>
  <c r="R49" i="1"/>
  <c r="R50" i="1" s="1"/>
  <c r="R51" i="1"/>
  <c r="R52" i="1" s="1"/>
  <c r="R53" i="1"/>
  <c r="R54" i="1" s="1"/>
  <c r="R55" i="1"/>
  <c r="R56" i="1" s="1"/>
  <c r="R57" i="1"/>
  <c r="R58" i="1" s="1"/>
  <c r="R59" i="1"/>
  <c r="R60" i="1"/>
  <c r="R25" i="1"/>
  <c r="R26" i="1" s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6" i="1"/>
  <c r="O47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5" i="1"/>
  <c r="O27" i="1"/>
  <c r="O29" i="1"/>
  <c r="O31" i="1"/>
  <c r="O33" i="1"/>
  <c r="O35" i="1"/>
  <c r="O37" i="1"/>
  <c r="O39" i="1"/>
  <c r="O41" i="1"/>
  <c r="O43" i="1"/>
  <c r="O45" i="1"/>
  <c r="O49" i="1"/>
  <c r="O51" i="1"/>
  <c r="O53" i="1"/>
  <c r="O55" i="1"/>
  <c r="O57" i="1"/>
  <c r="O59" i="1"/>
  <c r="O62" i="1"/>
  <c r="O65" i="1"/>
  <c r="O68" i="1"/>
  <c r="O71" i="1"/>
  <c r="O74" i="1"/>
  <c r="O77" i="1"/>
  <c r="O80" i="1"/>
  <c r="O83" i="1"/>
  <c r="O86" i="1"/>
  <c r="O89" i="1"/>
  <c r="O92" i="1"/>
  <c r="O95" i="1"/>
  <c r="O98" i="1"/>
  <c r="O101" i="1"/>
  <c r="O104" i="1"/>
  <c r="O107" i="1"/>
  <c r="O110" i="1"/>
  <c r="O113" i="1"/>
  <c r="O6" i="1"/>
  <c r="D69" i="1"/>
  <c r="D70" i="1"/>
  <c r="D72" i="1"/>
  <c r="D73" i="1"/>
  <c r="D75" i="1"/>
  <c r="D76" i="1"/>
  <c r="D78" i="1"/>
  <c r="D79" i="1"/>
  <c r="D81" i="1"/>
  <c r="D82" i="1"/>
  <c r="D84" i="1"/>
  <c r="D85" i="1"/>
  <c r="D87" i="1"/>
  <c r="D88" i="1"/>
  <c r="D90" i="1"/>
  <c r="D91" i="1"/>
  <c r="D93" i="1"/>
  <c r="D94" i="1"/>
  <c r="D96" i="1"/>
  <c r="D97" i="1"/>
  <c r="D99" i="1"/>
  <c r="D100" i="1"/>
  <c r="D102" i="1"/>
  <c r="D103" i="1"/>
  <c r="D105" i="1"/>
  <c r="D106" i="1"/>
  <c r="D108" i="1"/>
  <c r="D109" i="1"/>
  <c r="D111" i="1"/>
  <c r="D112" i="1"/>
  <c r="D114" i="1"/>
  <c r="D115" i="1"/>
  <c r="D67" i="1"/>
  <c r="D64" i="1"/>
  <c r="D63" i="1"/>
  <c r="D66" i="1" l="1"/>
  <c r="D58" i="1"/>
  <c r="D56" i="1"/>
  <c r="D54" i="1" s="1"/>
  <c r="D52" i="1" s="1"/>
  <c r="D50" i="1" s="1"/>
  <c r="D48" i="1" s="1"/>
  <c r="D46" i="1" s="1"/>
  <c r="D44" i="1" s="1"/>
  <c r="D42" i="1" s="1"/>
  <c r="D40" i="1" s="1"/>
  <c r="D38" i="1" s="1"/>
  <c r="D36" i="1" s="1"/>
  <c r="D34" i="1" s="1"/>
  <c r="D32" i="1" s="1"/>
  <c r="D30" i="1" s="1"/>
  <c r="D28" i="1" s="1"/>
  <c r="D26" i="1" s="1"/>
  <c r="K22" i="1"/>
  <c r="L22" i="1" s="1"/>
  <c r="P22" i="1" s="1"/>
  <c r="S22" i="1" s="1"/>
  <c r="K21" i="1"/>
  <c r="L21" i="1" s="1"/>
  <c r="K20" i="1"/>
  <c r="L20" i="1" s="1"/>
  <c r="K19" i="1"/>
  <c r="L19" i="1" s="1"/>
  <c r="K18" i="1"/>
  <c r="K17" i="1"/>
  <c r="L17" i="1" s="1"/>
  <c r="K16" i="1"/>
  <c r="L16" i="1" s="1"/>
  <c r="K15" i="1"/>
  <c r="L15" i="1" s="1"/>
  <c r="K14" i="1"/>
  <c r="L14" i="1" s="1"/>
  <c r="P14" i="1" s="1"/>
  <c r="S14" i="1" s="1"/>
  <c r="K13" i="1"/>
  <c r="L13" i="1" s="1"/>
  <c r="K12" i="1"/>
  <c r="L12" i="1" s="1"/>
  <c r="K11" i="1"/>
  <c r="L11" i="1" s="1"/>
  <c r="K10" i="1"/>
  <c r="L10" i="1" s="1"/>
  <c r="P10" i="1" s="1"/>
  <c r="S10" i="1" s="1"/>
  <c r="K9" i="1"/>
  <c r="L9" i="1" s="1"/>
  <c r="K8" i="1"/>
  <c r="L8" i="1" s="1"/>
  <c r="K7" i="1"/>
  <c r="L7" i="1" s="1"/>
  <c r="K6" i="1"/>
  <c r="L6" i="1" s="1"/>
  <c r="K60" i="1"/>
  <c r="L60" i="1" s="1"/>
  <c r="P60" i="1" s="1"/>
  <c r="S60" i="1" s="1"/>
  <c r="K59" i="1"/>
  <c r="L59" i="1" s="1"/>
  <c r="P59" i="1" s="1"/>
  <c r="S59" i="1" s="1"/>
  <c r="K58" i="1"/>
  <c r="L58" i="1" s="1"/>
  <c r="P58" i="1" s="1"/>
  <c r="S58" i="1" s="1"/>
  <c r="K57" i="1"/>
  <c r="L57" i="1" s="1"/>
  <c r="P57" i="1" s="1"/>
  <c r="S57" i="1" s="1"/>
  <c r="K56" i="1"/>
  <c r="L56" i="1" s="1"/>
  <c r="P56" i="1" s="1"/>
  <c r="S56" i="1" s="1"/>
  <c r="K55" i="1"/>
  <c r="L55" i="1" s="1"/>
  <c r="P55" i="1" s="1"/>
  <c r="S55" i="1" s="1"/>
  <c r="K54" i="1"/>
  <c r="L54" i="1" s="1"/>
  <c r="P54" i="1" s="1"/>
  <c r="S54" i="1" s="1"/>
  <c r="K53" i="1"/>
  <c r="L53" i="1" s="1"/>
  <c r="P53" i="1" s="1"/>
  <c r="S53" i="1" s="1"/>
  <c r="K52" i="1"/>
  <c r="L52" i="1" s="1"/>
  <c r="P52" i="1" s="1"/>
  <c r="S52" i="1" s="1"/>
  <c r="K51" i="1"/>
  <c r="L51" i="1" s="1"/>
  <c r="P51" i="1" s="1"/>
  <c r="S51" i="1" s="1"/>
  <c r="K50" i="1"/>
  <c r="L50" i="1" s="1"/>
  <c r="P50" i="1" s="1"/>
  <c r="S50" i="1" s="1"/>
  <c r="K49" i="1"/>
  <c r="L49" i="1" s="1"/>
  <c r="P49" i="1" s="1"/>
  <c r="S49" i="1" s="1"/>
  <c r="K48" i="1"/>
  <c r="L48" i="1" s="1"/>
  <c r="P48" i="1" s="1"/>
  <c r="S48" i="1" s="1"/>
  <c r="K47" i="1"/>
  <c r="L47" i="1" s="1"/>
  <c r="P47" i="1" s="1"/>
  <c r="S47" i="1" s="1"/>
  <c r="K46" i="1"/>
  <c r="L46" i="1" s="1"/>
  <c r="P46" i="1" s="1"/>
  <c r="S46" i="1" s="1"/>
  <c r="K45" i="1"/>
  <c r="L45" i="1" s="1"/>
  <c r="P45" i="1" s="1"/>
  <c r="S45" i="1" s="1"/>
  <c r="K44" i="1"/>
  <c r="L44" i="1" s="1"/>
  <c r="P44" i="1" s="1"/>
  <c r="S44" i="1" s="1"/>
  <c r="K43" i="1"/>
  <c r="L43" i="1" s="1"/>
  <c r="P43" i="1" s="1"/>
  <c r="S43" i="1" s="1"/>
  <c r="K42" i="1"/>
  <c r="L42" i="1" s="1"/>
  <c r="P42" i="1" s="1"/>
  <c r="S42" i="1" s="1"/>
  <c r="K41" i="1"/>
  <c r="L41" i="1" s="1"/>
  <c r="P41" i="1" s="1"/>
  <c r="S41" i="1" s="1"/>
  <c r="K40" i="1"/>
  <c r="L40" i="1" s="1"/>
  <c r="P40" i="1" s="1"/>
  <c r="S40" i="1" s="1"/>
  <c r="K39" i="1"/>
  <c r="L39" i="1" s="1"/>
  <c r="P39" i="1" s="1"/>
  <c r="S39" i="1" s="1"/>
  <c r="K38" i="1"/>
  <c r="L38" i="1" s="1"/>
  <c r="P38" i="1" s="1"/>
  <c r="S38" i="1" s="1"/>
  <c r="K37" i="1"/>
  <c r="L37" i="1" s="1"/>
  <c r="P37" i="1" s="1"/>
  <c r="S37" i="1" s="1"/>
  <c r="K36" i="1"/>
  <c r="L36" i="1" s="1"/>
  <c r="P36" i="1" s="1"/>
  <c r="S36" i="1" s="1"/>
  <c r="K35" i="1"/>
  <c r="L35" i="1" s="1"/>
  <c r="P35" i="1" s="1"/>
  <c r="S35" i="1" s="1"/>
  <c r="K34" i="1"/>
  <c r="L34" i="1" s="1"/>
  <c r="P34" i="1" s="1"/>
  <c r="S34" i="1" s="1"/>
  <c r="K33" i="1"/>
  <c r="L33" i="1" s="1"/>
  <c r="P33" i="1" s="1"/>
  <c r="S33" i="1" s="1"/>
  <c r="K32" i="1"/>
  <c r="L32" i="1" s="1"/>
  <c r="P32" i="1" s="1"/>
  <c r="S32" i="1" s="1"/>
  <c r="K31" i="1"/>
  <c r="L31" i="1" s="1"/>
  <c r="P31" i="1" s="1"/>
  <c r="S31" i="1" s="1"/>
  <c r="K30" i="1"/>
  <c r="L30" i="1" s="1"/>
  <c r="P30" i="1" s="1"/>
  <c r="S30" i="1" s="1"/>
  <c r="K29" i="1"/>
  <c r="L29" i="1" s="1"/>
  <c r="P29" i="1" s="1"/>
  <c r="S29" i="1" s="1"/>
  <c r="K28" i="1"/>
  <c r="L28" i="1" s="1"/>
  <c r="P28" i="1" s="1"/>
  <c r="S28" i="1" s="1"/>
  <c r="K27" i="1"/>
  <c r="L27" i="1" s="1"/>
  <c r="P27" i="1" s="1"/>
  <c r="S27" i="1" s="1"/>
  <c r="K26" i="1"/>
  <c r="L26" i="1" s="1"/>
  <c r="P26" i="1" s="1"/>
  <c r="S26" i="1" s="1"/>
  <c r="K25" i="1"/>
  <c r="L25" i="1" s="1"/>
  <c r="P25" i="1" s="1"/>
  <c r="S25" i="1" s="1"/>
  <c r="K115" i="1"/>
  <c r="L115" i="1" s="1"/>
  <c r="P115" i="1" s="1"/>
  <c r="S115" i="1" s="1"/>
  <c r="K114" i="1"/>
  <c r="L114" i="1" s="1"/>
  <c r="P114" i="1" s="1"/>
  <c r="S114" i="1" s="1"/>
  <c r="K113" i="1"/>
  <c r="L113" i="1" s="1"/>
  <c r="P113" i="1" s="1"/>
  <c r="S113" i="1" s="1"/>
  <c r="K112" i="1"/>
  <c r="L112" i="1" s="1"/>
  <c r="P112" i="1" s="1"/>
  <c r="S112" i="1" s="1"/>
  <c r="K111" i="1"/>
  <c r="L111" i="1" s="1"/>
  <c r="P111" i="1" s="1"/>
  <c r="S111" i="1" s="1"/>
  <c r="K110" i="1"/>
  <c r="L110" i="1" s="1"/>
  <c r="P110" i="1" s="1"/>
  <c r="S110" i="1" s="1"/>
  <c r="K109" i="1"/>
  <c r="L109" i="1" s="1"/>
  <c r="P109" i="1" s="1"/>
  <c r="S109" i="1" s="1"/>
  <c r="K108" i="1"/>
  <c r="L108" i="1" s="1"/>
  <c r="P108" i="1" s="1"/>
  <c r="S108" i="1" s="1"/>
  <c r="K107" i="1"/>
  <c r="L107" i="1" s="1"/>
  <c r="P107" i="1" s="1"/>
  <c r="S107" i="1" s="1"/>
  <c r="K106" i="1"/>
  <c r="L106" i="1" s="1"/>
  <c r="P106" i="1" s="1"/>
  <c r="S106" i="1" s="1"/>
  <c r="K105" i="1"/>
  <c r="L105" i="1" s="1"/>
  <c r="P105" i="1" s="1"/>
  <c r="S105" i="1" s="1"/>
  <c r="K104" i="1"/>
  <c r="L104" i="1" s="1"/>
  <c r="P104" i="1" s="1"/>
  <c r="S104" i="1" s="1"/>
  <c r="K103" i="1"/>
  <c r="L103" i="1" s="1"/>
  <c r="P103" i="1" s="1"/>
  <c r="S103" i="1" s="1"/>
  <c r="K102" i="1"/>
  <c r="L102" i="1" s="1"/>
  <c r="P102" i="1" s="1"/>
  <c r="S102" i="1" s="1"/>
  <c r="K101" i="1"/>
  <c r="L101" i="1" s="1"/>
  <c r="P101" i="1" s="1"/>
  <c r="S101" i="1" s="1"/>
  <c r="K100" i="1"/>
  <c r="L100" i="1" s="1"/>
  <c r="P100" i="1" s="1"/>
  <c r="S100" i="1" s="1"/>
  <c r="K99" i="1"/>
  <c r="L99" i="1" s="1"/>
  <c r="P99" i="1" s="1"/>
  <c r="S99" i="1" s="1"/>
  <c r="K98" i="1"/>
  <c r="L98" i="1" s="1"/>
  <c r="P98" i="1" s="1"/>
  <c r="S98" i="1" s="1"/>
  <c r="K97" i="1"/>
  <c r="L97" i="1" s="1"/>
  <c r="P97" i="1" s="1"/>
  <c r="S97" i="1" s="1"/>
  <c r="K96" i="1"/>
  <c r="L96" i="1" s="1"/>
  <c r="P96" i="1" s="1"/>
  <c r="S96" i="1" s="1"/>
  <c r="K95" i="1"/>
  <c r="L95" i="1" s="1"/>
  <c r="P95" i="1" s="1"/>
  <c r="S95" i="1" s="1"/>
  <c r="K94" i="1"/>
  <c r="L94" i="1" s="1"/>
  <c r="P94" i="1" s="1"/>
  <c r="S94" i="1" s="1"/>
  <c r="K93" i="1"/>
  <c r="L93" i="1" s="1"/>
  <c r="P93" i="1" s="1"/>
  <c r="S93" i="1" s="1"/>
  <c r="K92" i="1"/>
  <c r="L92" i="1" s="1"/>
  <c r="P92" i="1" s="1"/>
  <c r="S92" i="1" s="1"/>
  <c r="K91" i="1"/>
  <c r="L91" i="1" s="1"/>
  <c r="P91" i="1" s="1"/>
  <c r="S91" i="1" s="1"/>
  <c r="K90" i="1"/>
  <c r="L90" i="1" s="1"/>
  <c r="P90" i="1" s="1"/>
  <c r="S90" i="1" s="1"/>
  <c r="K89" i="1"/>
  <c r="L89" i="1" s="1"/>
  <c r="P89" i="1" s="1"/>
  <c r="S89" i="1" s="1"/>
  <c r="K88" i="1"/>
  <c r="L88" i="1" s="1"/>
  <c r="P88" i="1" s="1"/>
  <c r="S88" i="1" s="1"/>
  <c r="K87" i="1"/>
  <c r="L87" i="1" s="1"/>
  <c r="P87" i="1" s="1"/>
  <c r="S87" i="1" s="1"/>
  <c r="K86" i="1"/>
  <c r="L86" i="1" s="1"/>
  <c r="P86" i="1" s="1"/>
  <c r="S86" i="1" s="1"/>
  <c r="K85" i="1"/>
  <c r="L85" i="1" s="1"/>
  <c r="P85" i="1" s="1"/>
  <c r="S85" i="1" s="1"/>
  <c r="K84" i="1"/>
  <c r="L84" i="1" s="1"/>
  <c r="P84" i="1" s="1"/>
  <c r="S84" i="1" s="1"/>
  <c r="K83" i="1"/>
  <c r="L83" i="1" s="1"/>
  <c r="P83" i="1" s="1"/>
  <c r="S83" i="1" s="1"/>
  <c r="K82" i="1"/>
  <c r="L82" i="1" s="1"/>
  <c r="P82" i="1" s="1"/>
  <c r="S82" i="1" s="1"/>
  <c r="K81" i="1"/>
  <c r="L81" i="1" s="1"/>
  <c r="P81" i="1" s="1"/>
  <c r="S81" i="1" s="1"/>
  <c r="K80" i="1"/>
  <c r="L80" i="1" s="1"/>
  <c r="P80" i="1" s="1"/>
  <c r="S80" i="1" s="1"/>
  <c r="K79" i="1"/>
  <c r="L79" i="1" s="1"/>
  <c r="P79" i="1" s="1"/>
  <c r="S79" i="1" s="1"/>
  <c r="K78" i="1"/>
  <c r="L78" i="1" s="1"/>
  <c r="P78" i="1" s="1"/>
  <c r="S78" i="1" s="1"/>
  <c r="K77" i="1"/>
  <c r="L77" i="1" s="1"/>
  <c r="P77" i="1" s="1"/>
  <c r="S77" i="1" s="1"/>
  <c r="K76" i="1"/>
  <c r="L76" i="1" s="1"/>
  <c r="P76" i="1" s="1"/>
  <c r="S76" i="1" s="1"/>
  <c r="K75" i="1"/>
  <c r="L75" i="1" s="1"/>
  <c r="P75" i="1" s="1"/>
  <c r="S75" i="1" s="1"/>
  <c r="K74" i="1"/>
  <c r="L74" i="1" s="1"/>
  <c r="K73" i="1"/>
  <c r="L73" i="1" s="1"/>
  <c r="P73" i="1" s="1"/>
  <c r="S73" i="1" s="1"/>
  <c r="K72" i="1"/>
  <c r="L72" i="1" s="1"/>
  <c r="P72" i="1" s="1"/>
  <c r="S72" i="1" s="1"/>
  <c r="K71" i="1"/>
  <c r="L71" i="1" s="1"/>
  <c r="P71" i="1" s="1"/>
  <c r="S71" i="1" s="1"/>
  <c r="K70" i="1"/>
  <c r="L70" i="1" s="1"/>
  <c r="P70" i="1" s="1"/>
  <c r="S70" i="1" s="1"/>
  <c r="K69" i="1"/>
  <c r="L69" i="1" s="1"/>
  <c r="P69" i="1" s="1"/>
  <c r="S69" i="1" s="1"/>
  <c r="K68" i="1"/>
  <c r="L68" i="1" s="1"/>
  <c r="P68" i="1" s="1"/>
  <c r="S68" i="1" s="1"/>
  <c r="K67" i="1"/>
  <c r="L67" i="1" s="1"/>
  <c r="P67" i="1" s="1"/>
  <c r="S67" i="1" s="1"/>
  <c r="K66" i="1"/>
  <c r="L66" i="1" s="1"/>
  <c r="P66" i="1" s="1"/>
  <c r="S66" i="1" s="1"/>
  <c r="K65" i="1"/>
  <c r="L65" i="1" s="1"/>
  <c r="P65" i="1" s="1"/>
  <c r="S65" i="1" s="1"/>
  <c r="K64" i="1"/>
  <c r="L64" i="1" s="1"/>
  <c r="P64" i="1" s="1"/>
  <c r="S64" i="1" s="1"/>
  <c r="K63" i="1"/>
  <c r="L63" i="1" s="1"/>
  <c r="P63" i="1" s="1"/>
  <c r="S63" i="1" s="1"/>
  <c r="K62" i="1"/>
  <c r="L62" i="1" s="1"/>
  <c r="P62" i="1" s="1"/>
  <c r="S62" i="1" s="1"/>
  <c r="K23" i="1"/>
  <c r="L23" i="1" s="1"/>
  <c r="L18" i="1"/>
  <c r="P18" i="1" s="1"/>
  <c r="S18" i="1" s="1"/>
  <c r="P74" i="1" l="1"/>
  <c r="S74" i="1" s="1"/>
  <c r="P12" i="1"/>
  <c r="S12" i="1" s="1"/>
  <c r="P20" i="1"/>
  <c r="S20" i="1" s="1"/>
  <c r="P13" i="1"/>
  <c r="S13" i="1" s="1"/>
  <c r="P21" i="1"/>
  <c r="S21" i="1" s="1"/>
  <c r="P6" i="1"/>
  <c r="S6" i="1" s="1"/>
  <c r="P15" i="1"/>
  <c r="S15" i="1" s="1"/>
  <c r="P16" i="1"/>
  <c r="S16" i="1" s="1"/>
  <c r="P9" i="1"/>
  <c r="S9" i="1" s="1"/>
  <c r="P7" i="1"/>
  <c r="S7" i="1" s="1"/>
  <c r="P8" i="1"/>
  <c r="S8" i="1" s="1"/>
  <c r="P17" i="1"/>
  <c r="S17" i="1" s="1"/>
  <c r="P23" i="1"/>
  <c r="S23" i="1" s="1"/>
  <c r="M5" i="1"/>
  <c r="M6" i="1" s="1"/>
  <c r="P11" i="1"/>
  <c r="S11" i="1" s="1"/>
  <c r="P19" i="1"/>
  <c r="S19" i="1" s="1"/>
  <c r="M61" i="1"/>
  <c r="M24" i="1"/>
</calcChain>
</file>

<file path=xl/sharedStrings.xml><?xml version="1.0" encoding="utf-8"?>
<sst xmlns="http://schemas.openxmlformats.org/spreadsheetml/2006/main" count="415" uniqueCount="176">
  <si>
    <t>FO</t>
  </si>
  <si>
    <t>LV</t>
  </si>
  <si>
    <t>HV</t>
  </si>
  <si>
    <t>Dia</t>
  </si>
  <si>
    <t>Color</t>
  </si>
  <si>
    <t>FO-14mm_18</t>
  </si>
  <si>
    <t>FO-14mm_17</t>
  </si>
  <si>
    <t>FO-14mm_16</t>
  </si>
  <si>
    <t>FO-14mm_15</t>
  </si>
  <si>
    <t>FO-14mm_14</t>
  </si>
  <si>
    <t>FO-14mm_13</t>
  </si>
  <si>
    <t>FO-14mm_12</t>
  </si>
  <si>
    <t>FO-14mm_11</t>
  </si>
  <si>
    <t>FO-14mm_10</t>
  </si>
  <si>
    <t>FO-14mm_9</t>
  </si>
  <si>
    <t>FO-14mm_8</t>
  </si>
  <si>
    <t>FO-14mm_7</t>
  </si>
  <si>
    <t>FO-14mm_6</t>
  </si>
  <si>
    <t>FO-14mm_5</t>
  </si>
  <si>
    <t>FO-14mm_4</t>
  </si>
  <si>
    <t>FO-14mm_3</t>
  </si>
  <si>
    <t>FO-14mm_2</t>
  </si>
  <si>
    <t>FO-14mm_1</t>
  </si>
  <si>
    <t>HV_5mm_36</t>
  </si>
  <si>
    <t>orange</t>
  </si>
  <si>
    <t>HV_5mm_35</t>
  </si>
  <si>
    <t>HV_5mm_34</t>
  </si>
  <si>
    <t>HV_5mm_33</t>
  </si>
  <si>
    <t>HV_5mm_32</t>
  </si>
  <si>
    <t>HV_5mm_31</t>
  </si>
  <si>
    <t>HV_5mm_30</t>
  </si>
  <si>
    <t>HV_5mm_29</t>
  </si>
  <si>
    <t>HV_5mm_28</t>
  </si>
  <si>
    <t>HV_5mm_27</t>
  </si>
  <si>
    <t>HV_5mm_26</t>
  </si>
  <si>
    <t>HV_5mm_25</t>
  </si>
  <si>
    <t>HV_5mm_24</t>
  </si>
  <si>
    <t>HV_5mm_23</t>
  </si>
  <si>
    <t>HV_5mm_22</t>
  </si>
  <si>
    <t>HV_5mm_21</t>
  </si>
  <si>
    <t>HV_5mm_20</t>
  </si>
  <si>
    <t>HV_5mm_19</t>
  </si>
  <si>
    <t>HV_5mm_18</t>
  </si>
  <si>
    <t>HV_5mm_17</t>
  </si>
  <si>
    <t>HV_5mm_16</t>
  </si>
  <si>
    <t>HV_5mm_15</t>
  </si>
  <si>
    <t>HV_5mm_14</t>
  </si>
  <si>
    <t>HV_5mm_13</t>
  </si>
  <si>
    <t>HV_5mm_12</t>
  </si>
  <si>
    <t>HV_5mm_11</t>
  </si>
  <si>
    <t>HV_5mm_10</t>
  </si>
  <si>
    <t>HV_5mm_9</t>
  </si>
  <si>
    <t>HV_5mm_8</t>
  </si>
  <si>
    <t>HV_5mm_7</t>
  </si>
  <si>
    <t>HV_5mm_6</t>
  </si>
  <si>
    <t>HV_5mm_5</t>
  </si>
  <si>
    <t>HV_5mm_4</t>
  </si>
  <si>
    <t>HV_5mm_3</t>
  </si>
  <si>
    <t>HV_5mm_2</t>
  </si>
  <si>
    <t>HV_5mm_1</t>
  </si>
  <si>
    <t>LV-8mm_54</t>
  </si>
  <si>
    <t>LV-8mm_53</t>
  </si>
  <si>
    <t>LV-8mm_52</t>
  </si>
  <si>
    <t>LV-8mm_51</t>
  </si>
  <si>
    <t>LV-8mm_50</t>
  </si>
  <si>
    <t>LV-8mm_49</t>
  </si>
  <si>
    <t>LV-8mm_48</t>
  </si>
  <si>
    <t>LV-8mm_47</t>
  </si>
  <si>
    <t>LV-8mm_46</t>
  </si>
  <si>
    <t>LV-8mm_45</t>
  </si>
  <si>
    <t>LV-8mm_44</t>
  </si>
  <si>
    <t>LV-8mm_43</t>
  </si>
  <si>
    <t>LV-8mm_42</t>
  </si>
  <si>
    <t>LV-8mm_40</t>
  </si>
  <si>
    <t>LV-8mm_41</t>
  </si>
  <si>
    <t>LV-8mm_39</t>
  </si>
  <si>
    <t>LV-8mm_38</t>
  </si>
  <si>
    <t>LV-8mm_37</t>
  </si>
  <si>
    <t>LV-8mm_36</t>
  </si>
  <si>
    <t>LV-8mm_35</t>
  </si>
  <si>
    <t>LV-8mm_34</t>
  </si>
  <si>
    <t>LV-8mm_33</t>
  </si>
  <si>
    <t>LV-8mm_32</t>
  </si>
  <si>
    <t>LV-8mm_31</t>
  </si>
  <si>
    <t>LV-8mm_30</t>
  </si>
  <si>
    <t>LV-8mm_29</t>
  </si>
  <si>
    <t>LV-8mm_28</t>
  </si>
  <si>
    <t>LV-8mm_27</t>
  </si>
  <si>
    <t>LV-8mm_26</t>
  </si>
  <si>
    <t>LV-8mm_25</t>
  </si>
  <si>
    <t>LV-8mm_24</t>
  </si>
  <si>
    <t>LV-8mm_23</t>
  </si>
  <si>
    <t>LV-8mm_22</t>
  </si>
  <si>
    <t>LV-8mm_21</t>
  </si>
  <si>
    <t>LV-8mm_20</t>
  </si>
  <si>
    <t>LV-8mm_19</t>
  </si>
  <si>
    <t>LV-8mm_18</t>
  </si>
  <si>
    <t>LV-8mm_17</t>
  </si>
  <si>
    <t>LV-8mm_16</t>
  </si>
  <si>
    <t>LV-8mm_15</t>
  </si>
  <si>
    <t>LV-8mm_14</t>
  </si>
  <si>
    <t>LV-8mm_13</t>
  </si>
  <si>
    <t>LV-8mm_12</t>
  </si>
  <si>
    <t>LV-8mm_11</t>
  </si>
  <si>
    <t>LV-8mm_10</t>
  </si>
  <si>
    <t>LV-8mm_9</t>
  </si>
  <si>
    <t>LV-8mm_8</t>
  </si>
  <si>
    <t>LV-8mm_7</t>
  </si>
  <si>
    <t>LV-8mm_6</t>
  </si>
  <si>
    <t>LV-8mm_5</t>
  </si>
  <si>
    <t>LV-8mm_4</t>
  </si>
  <si>
    <t>LV-8mm_3</t>
  </si>
  <si>
    <t>LV-8mm_2</t>
  </si>
  <si>
    <t>LV-8mm_1</t>
  </si>
  <si>
    <t>Blak</t>
  </si>
  <si>
    <t>Pink</t>
  </si>
  <si>
    <t>RE-4/1 Cables</t>
  </si>
  <si>
    <t>Total Len (mm)</t>
  </si>
  <si>
    <t>Extra Len (m)</t>
  </si>
  <si>
    <t>3D model Id</t>
  </si>
  <si>
    <t>m</t>
  </si>
  <si>
    <t>Total Len +10% (m)</t>
  </si>
  <si>
    <t>%</t>
  </si>
  <si>
    <t>Chamber</t>
  </si>
  <si>
    <t>Starts</t>
  </si>
  <si>
    <t>Drawing id</t>
  </si>
  <si>
    <t>Lable</t>
  </si>
  <si>
    <t>RE-4/1/01</t>
  </si>
  <si>
    <t>RE-4/1/02</t>
  </si>
  <si>
    <t>RE-4/1/18</t>
  </si>
  <si>
    <t>RE-4/1/17</t>
  </si>
  <si>
    <t>RE-4/1/16</t>
  </si>
  <si>
    <t>RE-4/1/15</t>
  </si>
  <si>
    <t>RE-4/1/14</t>
  </si>
  <si>
    <t>RE-4/1/13</t>
  </si>
  <si>
    <t>RE-4/1/12</t>
  </si>
  <si>
    <t>RE-4/1/11</t>
  </si>
  <si>
    <t>RE-4/1/10</t>
  </si>
  <si>
    <t>RE-4/1/09</t>
  </si>
  <si>
    <t>RE-4/1/08</t>
  </si>
  <si>
    <t>RE-4/1/07</t>
  </si>
  <si>
    <t>RE-4/1/06</t>
  </si>
  <si>
    <t>RE-4/1/05</t>
  </si>
  <si>
    <t>RE-4/1/04</t>
  </si>
  <si>
    <t>RE-4/1/03</t>
  </si>
  <si>
    <t>RE-4/1 FO Box</t>
  </si>
  <si>
    <t>Mini Cable chain near</t>
  </si>
  <si>
    <t>Mini Cable chain Far</t>
  </si>
  <si>
    <t>RE-4/1-18</t>
  </si>
  <si>
    <t>RE-4/1-17</t>
  </si>
  <si>
    <t>RE-4/1-01</t>
  </si>
  <si>
    <t>RE-4/1-02</t>
  </si>
  <si>
    <t>RE-4/1-06</t>
  </si>
  <si>
    <t>RE-4/1-07</t>
  </si>
  <si>
    <t>RE-4/1-05</t>
  </si>
  <si>
    <t>RE-4/1-04</t>
  </si>
  <si>
    <t>RE-4/1-03</t>
  </si>
  <si>
    <t>RE-4/1-12</t>
  </si>
  <si>
    <t>RE-4/1-13</t>
  </si>
  <si>
    <t>RE-4/1-11</t>
  </si>
  <si>
    <t>RE-4/1-10</t>
  </si>
  <si>
    <t>RE-4/1-09</t>
  </si>
  <si>
    <t>RE-4/1-08</t>
  </si>
  <si>
    <t>RE-4/1-16</t>
  </si>
  <si>
    <t>RE-4/1-15</t>
  </si>
  <si>
    <t>RE-4/1-14</t>
  </si>
  <si>
    <t>----------------------------------------------------------------------------------------------------------------------------------------------------------------------</t>
  </si>
  <si>
    <t>RPC rack X4 Far</t>
  </si>
  <si>
    <t>RPC rack X2 Near</t>
  </si>
  <si>
    <t>3D model</t>
  </si>
  <si>
    <t>orderd</t>
  </si>
  <si>
    <t>shorter than the 3D model</t>
  </si>
  <si>
    <t>More than 0,5 m from the 3D model</t>
  </si>
  <si>
    <t>Less than 0,5 m from the 3D model</t>
  </si>
  <si>
    <t>&lt;---</t>
  </si>
  <si>
    <t>Total L(m)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</si>
</sst>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CC66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Fill="1" applyBorder="1"/>
    <xf numFmtId="0" fontId="0" fillId="0" borderId="2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8" xfId="0" applyFill="1" applyBorder="1"/>
    <xf numFmtId="0" fontId="0" fillId="0" borderId="9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11" xfId="0" applyFill="1" applyBorder="1"/>
    <xf numFmtId="0" fontId="0" fillId="0" borderId="12" xfId="0" applyBorder="1"/>
    <xf numFmtId="0" fontId="0" fillId="0" borderId="14" xfId="0" applyBorder="1"/>
    <xf numFmtId="0" fontId="0" fillId="0" borderId="14" xfId="0" applyBorder="1" applyAlignment="1">
      <alignment horizontal="center"/>
    </xf>
    <xf numFmtId="0" fontId="0" fillId="0" borderId="14" xfId="0" applyFill="1" applyBorder="1"/>
    <xf numFmtId="0" fontId="0" fillId="0" borderId="15" xfId="0" applyBorder="1"/>
    <xf numFmtId="0" fontId="0" fillId="0" borderId="17" xfId="0" applyBorder="1"/>
    <xf numFmtId="0" fontId="0" fillId="0" borderId="17" xfId="0" applyBorder="1" applyAlignment="1">
      <alignment horizontal="center"/>
    </xf>
    <xf numFmtId="0" fontId="0" fillId="0" borderId="17" xfId="0" applyFill="1" applyBorder="1"/>
    <xf numFmtId="0" fontId="0" fillId="0" borderId="18" xfId="0" applyBorder="1"/>
    <xf numFmtId="0" fontId="0" fillId="0" borderId="0" xfId="0" quotePrefix="1"/>
    <xf numFmtId="0" fontId="1" fillId="0" borderId="0" xfId="0" applyFont="1" applyAlignment="1">
      <alignment horizontal="center"/>
    </xf>
    <xf numFmtId="1" fontId="1" fillId="0" borderId="2" xfId="0" applyNumberFormat="1" applyFont="1" applyBorder="1"/>
    <xf numFmtId="1" fontId="0" fillId="0" borderId="0" xfId="0" applyNumberFormat="1"/>
    <xf numFmtId="0" fontId="0" fillId="0" borderId="19" xfId="0" applyBorder="1" applyAlignment="1">
      <alignment horizontal="center" vertical="center"/>
    </xf>
    <xf numFmtId="0" fontId="0" fillId="3" borderId="0" xfId="0" applyFill="1"/>
    <xf numFmtId="164" fontId="0" fillId="0" borderId="0" xfId="0" applyNumberFormat="1"/>
    <xf numFmtId="164" fontId="0" fillId="2" borderId="0" xfId="0" applyNumberFormat="1" applyFill="1"/>
    <xf numFmtId="0" fontId="0" fillId="0" borderId="22" xfId="0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0" fillId="0" borderId="21" xfId="0" applyBorder="1"/>
    <xf numFmtId="14" fontId="0" fillId="0" borderId="21" xfId="0" applyNumberFormat="1" applyBorder="1"/>
    <xf numFmtId="0" fontId="0" fillId="0" borderId="20" xfId="0" applyBorder="1"/>
    <xf numFmtId="0" fontId="0" fillId="5" borderId="20" xfId="0" applyFill="1" applyBorder="1"/>
    <xf numFmtId="0" fontId="0" fillId="4" borderId="20" xfId="0" applyFill="1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4">
    <dxf>
      <fill>
        <patternFill>
          <bgColor rgb="FFFF7C80"/>
        </patternFill>
      </fill>
    </dxf>
    <dxf>
      <fill>
        <patternFill>
          <bgColor theme="7" tint="0.39994506668294322"/>
        </patternFill>
      </fill>
    </dxf>
    <dxf>
      <fill>
        <patternFill>
          <bgColor rgb="FFFF7C80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colors>
    <mruColors>
      <color rgb="FFFFCC66"/>
      <color rgb="FFFF7C80"/>
      <color rgb="FFFF9999"/>
      <color rgb="FFFF0066"/>
      <color rgb="FFFF505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115"/>
  <sheetViews>
    <sheetView tabSelected="1" zoomScaleNormal="100" workbookViewId="0">
      <selection activeCell="H15" sqref="H15"/>
    </sheetView>
  </sheetViews>
  <sheetFormatPr defaultRowHeight="14.4" outlineLevelRow="1" outlineLevelCol="1" x14ac:dyDescent="0.3"/>
  <cols>
    <col min="2" max="2" width="6" bestFit="1" customWidth="1"/>
    <col min="3" max="3" width="12" hidden="1" customWidth="1"/>
    <col min="4" max="4" width="9.5546875" customWidth="1"/>
    <col min="5" max="5" width="12" customWidth="1"/>
    <col min="6" max="6" width="18.6640625" bestFit="1" customWidth="1"/>
    <col min="7" max="7" width="8.33203125" bestFit="1" customWidth="1"/>
    <col min="8" max="8" width="4" customWidth="1" outlineLevel="1"/>
    <col min="9" max="9" width="6.6640625" customWidth="1" outlineLevel="1"/>
    <col min="10" max="10" width="13.33203125" customWidth="1" outlineLevel="1"/>
    <col min="11" max="11" width="11.6640625" customWidth="1" outlineLevel="1"/>
    <col min="12" max="12" width="9.21875" bestFit="1" customWidth="1"/>
    <col min="13" max="13" width="16.6640625" customWidth="1"/>
    <col min="14" max="14" width="2.44140625" bestFit="1" customWidth="1"/>
    <col min="15" max="15" width="3" customWidth="1" outlineLevel="1"/>
    <col min="16" max="16" width="9.109375" customWidth="1" outlineLevel="1"/>
    <col min="17" max="17" width="6.44140625" customWidth="1" outlineLevel="1"/>
    <col min="18" max="18" width="6" customWidth="1" outlineLevel="1"/>
    <col min="19" max="19" width="5.6640625" customWidth="1" outlineLevel="1"/>
    <col min="20" max="23" width="8.88671875" customWidth="1" outlineLevel="1"/>
  </cols>
  <sheetData>
    <row r="2" spans="2:20" ht="15" thickBot="1" x14ac:dyDescent="0.35">
      <c r="K2">
        <v>2</v>
      </c>
      <c r="L2" t="s">
        <v>120</v>
      </c>
      <c r="M2">
        <v>10</v>
      </c>
      <c r="N2" t="s">
        <v>122</v>
      </c>
      <c r="S2" s="33"/>
      <c r="T2" t="s">
        <v>172</v>
      </c>
    </row>
    <row r="3" spans="2:20" ht="18.600000000000001" thickBot="1" x14ac:dyDescent="0.4">
      <c r="C3" s="42" t="s">
        <v>116</v>
      </c>
      <c r="D3" s="43"/>
      <c r="E3" s="43"/>
      <c r="F3" s="43"/>
      <c r="G3" s="43"/>
      <c r="H3" s="43"/>
      <c r="I3" s="43"/>
      <c r="J3" s="43"/>
      <c r="K3" s="43"/>
      <c r="L3" s="43"/>
      <c r="M3" s="44"/>
      <c r="P3" s="32">
        <v>44106</v>
      </c>
      <c r="S3" s="34"/>
      <c r="T3" t="s">
        <v>173</v>
      </c>
    </row>
    <row r="4" spans="2:20" ht="15" thickBot="1" x14ac:dyDescent="0.35">
      <c r="C4" s="4" t="s">
        <v>119</v>
      </c>
      <c r="D4" s="4" t="s">
        <v>125</v>
      </c>
      <c r="E4" s="4" t="s">
        <v>126</v>
      </c>
      <c r="F4" s="4" t="s">
        <v>124</v>
      </c>
      <c r="G4" s="4" t="s">
        <v>123</v>
      </c>
      <c r="H4" s="2" t="s">
        <v>3</v>
      </c>
      <c r="I4" s="4" t="s">
        <v>4</v>
      </c>
      <c r="J4" s="2" t="s">
        <v>117</v>
      </c>
      <c r="K4" s="4" t="s">
        <v>118</v>
      </c>
      <c r="L4" s="2" t="s">
        <v>175</v>
      </c>
      <c r="M4" s="4" t="s">
        <v>121</v>
      </c>
      <c r="P4" s="31" t="s">
        <v>169</v>
      </c>
      <c r="Q4" s="50" t="s">
        <v>170</v>
      </c>
      <c r="R4" s="50"/>
      <c r="S4" s="35"/>
      <c r="T4" t="s">
        <v>171</v>
      </c>
    </row>
    <row r="5" spans="2:20" ht="26.4" thickBot="1" x14ac:dyDescent="0.55000000000000004">
      <c r="B5" s="22" t="s">
        <v>0</v>
      </c>
      <c r="C5" s="21" t="s">
        <v>166</v>
      </c>
      <c r="D5" s="21"/>
      <c r="E5" s="21"/>
      <c r="L5">
        <v>8</v>
      </c>
      <c r="M5" s="23">
        <f>(SUM(L6:L23)*L5)*(1+M2/100)</f>
        <v>2937.5279999999998</v>
      </c>
      <c r="R5">
        <v>0.55000000000000004</v>
      </c>
    </row>
    <row r="6" spans="2:20" ht="15" customHeight="1" outlineLevel="1" thickBot="1" x14ac:dyDescent="0.35">
      <c r="B6" s="36" t="s">
        <v>0</v>
      </c>
      <c r="C6" s="5" t="s">
        <v>22</v>
      </c>
      <c r="D6" s="5" t="s">
        <v>127</v>
      </c>
      <c r="E6" s="5"/>
      <c r="F6" s="5" t="s">
        <v>145</v>
      </c>
      <c r="G6" s="25">
        <v>1</v>
      </c>
      <c r="H6" s="6">
        <v>14</v>
      </c>
      <c r="I6" s="5" t="s">
        <v>114</v>
      </c>
      <c r="J6" s="5">
        <v>12770</v>
      </c>
      <c r="K6" s="7">
        <f t="shared" ref="K6:K23" si="0">$K$2</f>
        <v>2</v>
      </c>
      <c r="L6" s="8">
        <f t="shared" ref="L6:L23" si="1">J6/1000+K6</f>
        <v>14.77</v>
      </c>
      <c r="M6" s="24">
        <f>M5</f>
        <v>2937.5279999999998</v>
      </c>
      <c r="O6">
        <f>G6</f>
        <v>1</v>
      </c>
      <c r="P6" s="31">
        <f>L6</f>
        <v>14.77</v>
      </c>
      <c r="Q6" s="30">
        <v>18</v>
      </c>
      <c r="R6">
        <f>Q6-$R$5</f>
        <v>17.45</v>
      </c>
      <c r="S6">
        <f>R6-P6</f>
        <v>2.6799999999999997</v>
      </c>
    </row>
    <row r="7" spans="2:20" ht="15" customHeight="1" outlineLevel="1" thickBot="1" x14ac:dyDescent="0.35">
      <c r="B7" s="37"/>
      <c r="C7" s="5" t="s">
        <v>21</v>
      </c>
      <c r="D7" s="5" t="s">
        <v>128</v>
      </c>
      <c r="E7" s="5"/>
      <c r="F7" s="5" t="s">
        <v>145</v>
      </c>
      <c r="G7" s="25">
        <v>2</v>
      </c>
      <c r="H7" s="6">
        <v>14</v>
      </c>
      <c r="I7" s="5" t="s">
        <v>114</v>
      </c>
      <c r="J7" s="5">
        <v>10030</v>
      </c>
      <c r="K7" s="7">
        <f t="shared" si="0"/>
        <v>2</v>
      </c>
      <c r="L7" s="8">
        <f t="shared" si="1"/>
        <v>12.03</v>
      </c>
      <c r="O7">
        <f t="shared" ref="O7:O68" si="2">G7</f>
        <v>2</v>
      </c>
      <c r="P7" s="31">
        <f t="shared" ref="P7:P70" si="3">L7</f>
        <v>12.03</v>
      </c>
      <c r="Q7" s="30">
        <v>15.4</v>
      </c>
      <c r="R7">
        <f t="shared" ref="R7:R23" si="4">Q7-$R$5</f>
        <v>14.85</v>
      </c>
      <c r="S7">
        <f t="shared" ref="S7:S23" si="5">R7-P7</f>
        <v>2.8200000000000003</v>
      </c>
    </row>
    <row r="8" spans="2:20" ht="16.2" outlineLevel="1" thickBot="1" x14ac:dyDescent="0.35">
      <c r="B8" s="37"/>
      <c r="C8" s="5" t="s">
        <v>20</v>
      </c>
      <c r="D8" s="5" t="s">
        <v>144</v>
      </c>
      <c r="E8" s="5"/>
      <c r="F8" s="5" t="s">
        <v>145</v>
      </c>
      <c r="G8" s="25">
        <v>3</v>
      </c>
      <c r="H8" s="6">
        <v>14</v>
      </c>
      <c r="I8" s="5" t="s">
        <v>114</v>
      </c>
      <c r="J8" s="5">
        <v>7610</v>
      </c>
      <c r="K8" s="7">
        <f t="shared" si="0"/>
        <v>2</v>
      </c>
      <c r="L8" s="8">
        <f t="shared" si="1"/>
        <v>9.61</v>
      </c>
      <c r="O8">
        <f t="shared" si="2"/>
        <v>3</v>
      </c>
      <c r="P8" s="31">
        <f t="shared" si="3"/>
        <v>9.61</v>
      </c>
      <c r="Q8" s="30">
        <v>12.799999999999999</v>
      </c>
      <c r="R8">
        <f t="shared" si="4"/>
        <v>12.249999999999998</v>
      </c>
      <c r="S8">
        <f t="shared" si="5"/>
        <v>2.6399999999999988</v>
      </c>
    </row>
    <row r="9" spans="2:20" ht="16.2" outlineLevel="1" thickBot="1" x14ac:dyDescent="0.35">
      <c r="B9" s="37"/>
      <c r="C9" s="5" t="s">
        <v>19</v>
      </c>
      <c r="D9" s="5" t="s">
        <v>143</v>
      </c>
      <c r="E9" s="5"/>
      <c r="F9" s="5" t="s">
        <v>145</v>
      </c>
      <c r="G9" s="25">
        <v>4</v>
      </c>
      <c r="H9" s="6">
        <v>14</v>
      </c>
      <c r="I9" s="5" t="s">
        <v>114</v>
      </c>
      <c r="J9" s="5">
        <v>7320</v>
      </c>
      <c r="K9" s="7">
        <f t="shared" si="0"/>
        <v>2</v>
      </c>
      <c r="L9" s="8">
        <f t="shared" si="1"/>
        <v>9.32</v>
      </c>
      <c r="O9">
        <f t="shared" si="2"/>
        <v>4</v>
      </c>
      <c r="P9" s="31">
        <f t="shared" si="3"/>
        <v>9.32</v>
      </c>
      <c r="Q9" s="30">
        <v>9.9</v>
      </c>
      <c r="R9">
        <f t="shared" si="4"/>
        <v>9.35</v>
      </c>
      <c r="S9">
        <f t="shared" si="5"/>
        <v>2.9999999999999361E-2</v>
      </c>
    </row>
    <row r="10" spans="2:20" ht="16.2" outlineLevel="1" thickBot="1" x14ac:dyDescent="0.35">
      <c r="B10" s="37"/>
      <c r="C10" s="5" t="s">
        <v>18</v>
      </c>
      <c r="D10" s="5" t="s">
        <v>142</v>
      </c>
      <c r="E10" s="5"/>
      <c r="F10" s="5" t="s">
        <v>145</v>
      </c>
      <c r="G10" s="25">
        <v>5</v>
      </c>
      <c r="H10" s="6">
        <v>14</v>
      </c>
      <c r="I10" s="5" t="s">
        <v>114</v>
      </c>
      <c r="J10" s="5">
        <v>7810</v>
      </c>
      <c r="K10" s="7">
        <f t="shared" si="0"/>
        <v>2</v>
      </c>
      <c r="L10" s="8">
        <f t="shared" si="1"/>
        <v>9.8099999999999987</v>
      </c>
      <c r="O10">
        <f t="shared" si="2"/>
        <v>5</v>
      </c>
      <c r="P10" s="31">
        <f t="shared" si="3"/>
        <v>9.8099999999999987</v>
      </c>
      <c r="Q10" s="30">
        <v>9.9</v>
      </c>
      <c r="R10">
        <f t="shared" si="4"/>
        <v>9.35</v>
      </c>
      <c r="S10">
        <f t="shared" si="5"/>
        <v>-0.45999999999999908</v>
      </c>
    </row>
    <row r="11" spans="2:20" ht="16.2" outlineLevel="1" thickBot="1" x14ac:dyDescent="0.35">
      <c r="B11" s="37"/>
      <c r="C11" s="5" t="s">
        <v>17</v>
      </c>
      <c r="D11" s="5" t="s">
        <v>141</v>
      </c>
      <c r="E11" s="5"/>
      <c r="F11" s="5" t="s">
        <v>145</v>
      </c>
      <c r="G11" s="25">
        <v>6</v>
      </c>
      <c r="H11" s="6">
        <v>14</v>
      </c>
      <c r="I11" s="5" t="s">
        <v>114</v>
      </c>
      <c r="J11" s="5">
        <v>9120</v>
      </c>
      <c r="K11" s="7">
        <f t="shared" si="0"/>
        <v>2</v>
      </c>
      <c r="L11" s="8">
        <f t="shared" si="1"/>
        <v>11.12</v>
      </c>
      <c r="O11">
        <f t="shared" si="2"/>
        <v>6</v>
      </c>
      <c r="P11" s="31">
        <f t="shared" si="3"/>
        <v>11.12</v>
      </c>
      <c r="Q11" s="30">
        <v>12.6</v>
      </c>
      <c r="R11">
        <f t="shared" si="4"/>
        <v>12.049999999999999</v>
      </c>
      <c r="S11">
        <f t="shared" si="5"/>
        <v>0.92999999999999972</v>
      </c>
    </row>
    <row r="12" spans="2:20" ht="16.2" outlineLevel="1" thickBot="1" x14ac:dyDescent="0.35">
      <c r="B12" s="37"/>
      <c r="C12" s="5" t="s">
        <v>16</v>
      </c>
      <c r="D12" s="5" t="s">
        <v>140</v>
      </c>
      <c r="E12" s="5"/>
      <c r="F12" s="5" t="s">
        <v>145</v>
      </c>
      <c r="G12" s="25">
        <v>7</v>
      </c>
      <c r="H12" s="6">
        <v>14</v>
      </c>
      <c r="I12" s="5" t="s">
        <v>114</v>
      </c>
      <c r="J12" s="5">
        <v>12310</v>
      </c>
      <c r="K12" s="7">
        <f t="shared" si="0"/>
        <v>2</v>
      </c>
      <c r="L12" s="8">
        <f t="shared" si="1"/>
        <v>14.31</v>
      </c>
      <c r="O12">
        <f t="shared" si="2"/>
        <v>7</v>
      </c>
      <c r="P12" s="31">
        <f t="shared" si="3"/>
        <v>14.31</v>
      </c>
      <c r="Q12" s="30">
        <v>15.2</v>
      </c>
      <c r="R12">
        <f t="shared" si="4"/>
        <v>14.649999999999999</v>
      </c>
      <c r="S12">
        <f t="shared" si="5"/>
        <v>0.33999999999999808</v>
      </c>
    </row>
    <row r="13" spans="2:20" ht="16.2" outlineLevel="1" thickBot="1" x14ac:dyDescent="0.35">
      <c r="B13" s="37"/>
      <c r="C13" s="5" t="s">
        <v>15</v>
      </c>
      <c r="D13" s="5" t="s">
        <v>139</v>
      </c>
      <c r="E13" s="5"/>
      <c r="F13" s="5" t="s">
        <v>145</v>
      </c>
      <c r="G13" s="25">
        <v>8</v>
      </c>
      <c r="H13" s="6">
        <v>14</v>
      </c>
      <c r="I13" s="5" t="s">
        <v>114</v>
      </c>
      <c r="J13" s="5">
        <v>15060</v>
      </c>
      <c r="K13" s="7">
        <f t="shared" si="0"/>
        <v>2</v>
      </c>
      <c r="L13" s="8">
        <f t="shared" si="1"/>
        <v>17.060000000000002</v>
      </c>
      <c r="O13">
        <f t="shared" si="2"/>
        <v>8</v>
      </c>
      <c r="P13" s="31">
        <f t="shared" si="3"/>
        <v>17.060000000000002</v>
      </c>
      <c r="Q13" s="30">
        <v>17.8</v>
      </c>
      <c r="R13">
        <f t="shared" si="4"/>
        <v>17.25</v>
      </c>
      <c r="S13">
        <f t="shared" si="5"/>
        <v>0.18999999999999773</v>
      </c>
    </row>
    <row r="14" spans="2:20" ht="16.2" outlineLevel="1" thickBot="1" x14ac:dyDescent="0.35">
      <c r="B14" s="37"/>
      <c r="C14" s="5" t="s">
        <v>14</v>
      </c>
      <c r="D14" s="5" t="s">
        <v>138</v>
      </c>
      <c r="E14" s="5"/>
      <c r="F14" s="5" t="s">
        <v>145</v>
      </c>
      <c r="G14" s="25">
        <v>9</v>
      </c>
      <c r="H14" s="6">
        <v>14</v>
      </c>
      <c r="I14" s="5" t="s">
        <v>114</v>
      </c>
      <c r="J14" s="5">
        <v>17520</v>
      </c>
      <c r="K14" s="7">
        <f t="shared" si="0"/>
        <v>2</v>
      </c>
      <c r="L14" s="8">
        <f t="shared" si="1"/>
        <v>19.52</v>
      </c>
      <c r="O14">
        <f t="shared" si="2"/>
        <v>9</v>
      </c>
      <c r="P14" s="31">
        <f t="shared" si="3"/>
        <v>19.52</v>
      </c>
      <c r="Q14" s="30">
        <v>20.6</v>
      </c>
      <c r="R14">
        <f t="shared" si="4"/>
        <v>20.05</v>
      </c>
      <c r="S14">
        <f t="shared" si="5"/>
        <v>0.53000000000000114</v>
      </c>
    </row>
    <row r="15" spans="2:20" ht="16.2" outlineLevel="1" thickBot="1" x14ac:dyDescent="0.35">
      <c r="B15" s="37"/>
      <c r="C15" s="5" t="s">
        <v>13</v>
      </c>
      <c r="D15" s="5" t="s">
        <v>137</v>
      </c>
      <c r="E15" s="5"/>
      <c r="F15" s="5" t="s">
        <v>145</v>
      </c>
      <c r="G15" s="25">
        <v>10</v>
      </c>
      <c r="H15" s="6">
        <v>14</v>
      </c>
      <c r="I15" s="5" t="s">
        <v>114</v>
      </c>
      <c r="J15" s="5">
        <v>20130</v>
      </c>
      <c r="K15" s="7">
        <f t="shared" si="0"/>
        <v>2</v>
      </c>
      <c r="L15" s="8">
        <f t="shared" si="1"/>
        <v>22.13</v>
      </c>
      <c r="O15">
        <f t="shared" si="2"/>
        <v>10</v>
      </c>
      <c r="P15" s="31">
        <f t="shared" si="3"/>
        <v>22.13</v>
      </c>
      <c r="Q15" s="30">
        <v>23.3</v>
      </c>
      <c r="R15">
        <f t="shared" si="4"/>
        <v>22.75</v>
      </c>
      <c r="S15">
        <f t="shared" si="5"/>
        <v>0.62000000000000099</v>
      </c>
    </row>
    <row r="16" spans="2:20" ht="16.2" outlineLevel="1" thickBot="1" x14ac:dyDescent="0.35">
      <c r="B16" s="37"/>
      <c r="C16" s="5" t="s">
        <v>12</v>
      </c>
      <c r="D16" s="5" t="s">
        <v>136</v>
      </c>
      <c r="E16" s="5"/>
      <c r="F16" s="5" t="s">
        <v>145</v>
      </c>
      <c r="G16" s="25">
        <v>11</v>
      </c>
      <c r="H16" s="6">
        <v>14</v>
      </c>
      <c r="I16" s="5" t="s">
        <v>114</v>
      </c>
      <c r="J16" s="5">
        <v>22700</v>
      </c>
      <c r="K16" s="7">
        <f t="shared" si="0"/>
        <v>2</v>
      </c>
      <c r="L16" s="8">
        <f t="shared" si="1"/>
        <v>24.7</v>
      </c>
      <c r="O16">
        <f t="shared" si="2"/>
        <v>11</v>
      </c>
      <c r="P16" s="31">
        <f t="shared" si="3"/>
        <v>24.7</v>
      </c>
      <c r="Q16" s="30">
        <v>25.900000000000002</v>
      </c>
      <c r="R16">
        <f t="shared" si="4"/>
        <v>25.35</v>
      </c>
      <c r="S16">
        <f t="shared" si="5"/>
        <v>0.65000000000000213</v>
      </c>
    </row>
    <row r="17" spans="2:19" ht="16.2" outlineLevel="1" thickBot="1" x14ac:dyDescent="0.35">
      <c r="B17" s="37"/>
      <c r="C17" s="5" t="s">
        <v>11</v>
      </c>
      <c r="D17" s="5" t="s">
        <v>135</v>
      </c>
      <c r="E17" s="5"/>
      <c r="F17" s="5" t="s">
        <v>145</v>
      </c>
      <c r="G17" s="25">
        <v>12</v>
      </c>
      <c r="H17" s="6">
        <v>14</v>
      </c>
      <c r="I17" s="5" t="s">
        <v>114</v>
      </c>
      <c r="J17" s="5">
        <v>25200</v>
      </c>
      <c r="K17" s="7">
        <f t="shared" si="0"/>
        <v>2</v>
      </c>
      <c r="L17" s="8">
        <f t="shared" si="1"/>
        <v>27.2</v>
      </c>
      <c r="O17">
        <f t="shared" si="2"/>
        <v>12</v>
      </c>
      <c r="P17" s="31">
        <f t="shared" si="3"/>
        <v>27.2</v>
      </c>
      <c r="Q17" s="30">
        <v>28.5</v>
      </c>
      <c r="R17">
        <f t="shared" si="4"/>
        <v>27.95</v>
      </c>
      <c r="S17">
        <f t="shared" si="5"/>
        <v>0.75</v>
      </c>
    </row>
    <row r="18" spans="2:19" ht="16.2" outlineLevel="1" thickBot="1" x14ac:dyDescent="0.35">
      <c r="B18" s="37"/>
      <c r="C18" s="5" t="s">
        <v>10</v>
      </c>
      <c r="D18" s="5" t="s">
        <v>134</v>
      </c>
      <c r="E18" s="5"/>
      <c r="F18" s="5" t="s">
        <v>145</v>
      </c>
      <c r="G18" s="25">
        <v>13</v>
      </c>
      <c r="H18" s="6">
        <v>14</v>
      </c>
      <c r="I18" s="5" t="s">
        <v>114</v>
      </c>
      <c r="J18" s="5">
        <v>27890</v>
      </c>
      <c r="K18" s="7">
        <f t="shared" si="0"/>
        <v>2</v>
      </c>
      <c r="L18" s="8">
        <f t="shared" si="1"/>
        <v>29.89</v>
      </c>
      <c r="O18">
        <f t="shared" si="2"/>
        <v>13</v>
      </c>
      <c r="P18" s="31">
        <f t="shared" si="3"/>
        <v>29.89</v>
      </c>
      <c r="Q18" s="30">
        <v>31.700000000000003</v>
      </c>
      <c r="R18">
        <f t="shared" si="4"/>
        <v>31.150000000000002</v>
      </c>
      <c r="S18">
        <f t="shared" si="5"/>
        <v>1.2600000000000016</v>
      </c>
    </row>
    <row r="19" spans="2:19" ht="16.2" outlineLevel="1" thickBot="1" x14ac:dyDescent="0.35">
      <c r="B19" s="37"/>
      <c r="C19" s="5" t="s">
        <v>9</v>
      </c>
      <c r="D19" s="5" t="s">
        <v>133</v>
      </c>
      <c r="E19" s="5"/>
      <c r="F19" s="5" t="s">
        <v>145</v>
      </c>
      <c r="G19" s="25">
        <v>14</v>
      </c>
      <c r="H19" s="6">
        <v>14</v>
      </c>
      <c r="I19" s="5" t="s">
        <v>114</v>
      </c>
      <c r="J19" s="5">
        <v>25150</v>
      </c>
      <c r="K19" s="7">
        <f t="shared" si="0"/>
        <v>2</v>
      </c>
      <c r="L19" s="8">
        <f t="shared" si="1"/>
        <v>27.15</v>
      </c>
      <c r="O19">
        <f t="shared" si="2"/>
        <v>14</v>
      </c>
      <c r="P19" s="31">
        <f t="shared" si="3"/>
        <v>27.15</v>
      </c>
      <c r="Q19" s="30">
        <v>34.300000000000004</v>
      </c>
      <c r="R19">
        <f t="shared" si="4"/>
        <v>33.750000000000007</v>
      </c>
      <c r="S19">
        <f t="shared" si="5"/>
        <v>6.6000000000000085</v>
      </c>
    </row>
    <row r="20" spans="2:19" ht="16.2" outlineLevel="1" thickBot="1" x14ac:dyDescent="0.35">
      <c r="B20" s="37"/>
      <c r="C20" s="5" t="s">
        <v>8</v>
      </c>
      <c r="D20" s="5" t="s">
        <v>132</v>
      </c>
      <c r="E20" s="5"/>
      <c r="F20" s="5" t="s">
        <v>145</v>
      </c>
      <c r="G20" s="25">
        <v>15</v>
      </c>
      <c r="H20" s="6">
        <v>14</v>
      </c>
      <c r="I20" s="5" t="s">
        <v>114</v>
      </c>
      <c r="J20" s="5">
        <v>23370</v>
      </c>
      <c r="K20" s="7">
        <f t="shared" si="0"/>
        <v>2</v>
      </c>
      <c r="L20" s="8">
        <f t="shared" si="1"/>
        <v>25.37</v>
      </c>
      <c r="O20">
        <f t="shared" si="2"/>
        <v>15</v>
      </c>
      <c r="P20" s="31">
        <f t="shared" si="3"/>
        <v>25.37</v>
      </c>
      <c r="Q20" s="30">
        <v>29.5</v>
      </c>
      <c r="R20">
        <f t="shared" si="4"/>
        <v>28.95</v>
      </c>
      <c r="S20">
        <f t="shared" si="5"/>
        <v>3.5799999999999983</v>
      </c>
    </row>
    <row r="21" spans="2:19" ht="16.2" outlineLevel="1" thickBot="1" x14ac:dyDescent="0.35">
      <c r="B21" s="37"/>
      <c r="C21" s="5" t="s">
        <v>7</v>
      </c>
      <c r="D21" s="5" t="s">
        <v>131</v>
      </c>
      <c r="E21" s="5"/>
      <c r="F21" s="5" t="s">
        <v>145</v>
      </c>
      <c r="G21" s="25">
        <v>16</v>
      </c>
      <c r="H21" s="6">
        <v>14</v>
      </c>
      <c r="I21" s="5" t="s">
        <v>114</v>
      </c>
      <c r="J21" s="5">
        <v>20550</v>
      </c>
      <c r="K21" s="7">
        <f t="shared" si="0"/>
        <v>2</v>
      </c>
      <c r="L21" s="8">
        <f t="shared" si="1"/>
        <v>22.55</v>
      </c>
      <c r="O21">
        <f t="shared" si="2"/>
        <v>16</v>
      </c>
      <c r="P21" s="31">
        <f t="shared" si="3"/>
        <v>22.55</v>
      </c>
      <c r="Q21" s="30">
        <v>26.400000000000002</v>
      </c>
      <c r="R21">
        <f t="shared" si="4"/>
        <v>25.85</v>
      </c>
      <c r="S21">
        <f t="shared" si="5"/>
        <v>3.3000000000000007</v>
      </c>
    </row>
    <row r="22" spans="2:19" ht="16.2" outlineLevel="1" thickBot="1" x14ac:dyDescent="0.35">
      <c r="B22" s="37"/>
      <c r="C22" s="5" t="s">
        <v>6</v>
      </c>
      <c r="D22" s="5" t="s">
        <v>130</v>
      </c>
      <c r="E22" s="5"/>
      <c r="F22" s="5" t="s">
        <v>145</v>
      </c>
      <c r="G22" s="25">
        <v>17</v>
      </c>
      <c r="H22" s="6">
        <v>14</v>
      </c>
      <c r="I22" s="5" t="s">
        <v>114</v>
      </c>
      <c r="J22" s="5">
        <v>17870</v>
      </c>
      <c r="K22" s="7">
        <f t="shared" si="0"/>
        <v>2</v>
      </c>
      <c r="L22" s="8">
        <f t="shared" si="1"/>
        <v>19.87</v>
      </c>
      <c r="O22">
        <f t="shared" si="2"/>
        <v>17</v>
      </c>
      <c r="P22" s="31">
        <f t="shared" si="3"/>
        <v>19.87</v>
      </c>
      <c r="Q22" s="30">
        <v>23.8</v>
      </c>
      <c r="R22">
        <f t="shared" si="4"/>
        <v>23.25</v>
      </c>
      <c r="S22">
        <f t="shared" si="5"/>
        <v>3.379999999999999</v>
      </c>
    </row>
    <row r="23" spans="2:19" ht="16.2" outlineLevel="1" thickBot="1" x14ac:dyDescent="0.35">
      <c r="B23" s="38"/>
      <c r="C23" s="5" t="s">
        <v>5</v>
      </c>
      <c r="D23" s="5" t="s">
        <v>129</v>
      </c>
      <c r="E23" s="5"/>
      <c r="F23" s="5" t="s">
        <v>145</v>
      </c>
      <c r="G23" s="25">
        <v>18</v>
      </c>
      <c r="H23" s="6">
        <v>14</v>
      </c>
      <c r="I23" s="5" t="s">
        <v>114</v>
      </c>
      <c r="J23" s="5">
        <v>15400</v>
      </c>
      <c r="K23" s="7">
        <f t="shared" si="0"/>
        <v>2</v>
      </c>
      <c r="L23" s="8">
        <f t="shared" si="1"/>
        <v>17.399999999999999</v>
      </c>
      <c r="O23">
        <f t="shared" si="2"/>
        <v>18</v>
      </c>
      <c r="P23" s="31">
        <f t="shared" si="3"/>
        <v>17.399999999999999</v>
      </c>
      <c r="Q23" s="30">
        <v>20.700000000000003</v>
      </c>
      <c r="R23">
        <f t="shared" si="4"/>
        <v>20.150000000000002</v>
      </c>
      <c r="S23">
        <f t="shared" si="5"/>
        <v>2.7500000000000036</v>
      </c>
    </row>
    <row r="24" spans="2:19" ht="26.4" thickBot="1" x14ac:dyDescent="0.55000000000000004">
      <c r="B24" s="22" t="s">
        <v>2</v>
      </c>
      <c r="C24" s="21" t="s">
        <v>166</v>
      </c>
      <c r="H24" s="1"/>
      <c r="K24" s="3"/>
      <c r="M24" s="23">
        <f>SUM(L25:L60)*(1+M2/100)</f>
        <v>618.51900000000001</v>
      </c>
    </row>
    <row r="25" spans="2:19" ht="14.4" customHeight="1" outlineLevel="1" x14ac:dyDescent="0.3">
      <c r="B25" s="36" t="s">
        <v>2</v>
      </c>
      <c r="C25" s="9" t="s">
        <v>59</v>
      </c>
      <c r="D25" s="9" t="s">
        <v>127</v>
      </c>
      <c r="E25" s="9"/>
      <c r="F25" s="9" t="s">
        <v>146</v>
      </c>
      <c r="G25" s="48">
        <v>1</v>
      </c>
      <c r="H25" s="10">
        <v>5.0999999999999996</v>
      </c>
      <c r="I25" s="9" t="s">
        <v>24</v>
      </c>
      <c r="J25" s="9">
        <v>7360</v>
      </c>
      <c r="K25" s="11">
        <f t="shared" ref="K25:K60" si="6">$K$2</f>
        <v>2</v>
      </c>
      <c r="L25" s="12">
        <f t="shared" ref="L25:L60" si="7">J25/1000+K25</f>
        <v>9.36</v>
      </c>
      <c r="O25">
        <f t="shared" si="2"/>
        <v>1</v>
      </c>
      <c r="P25" s="31">
        <f t="shared" si="3"/>
        <v>9.36</v>
      </c>
      <c r="Q25" s="29">
        <v>30.6</v>
      </c>
      <c r="R25">
        <f>Q25/2</f>
        <v>15.3</v>
      </c>
      <c r="S25">
        <f>R25-P25</f>
        <v>5.9400000000000013</v>
      </c>
    </row>
    <row r="26" spans="2:19" ht="15" customHeight="1" outlineLevel="1" thickBot="1" x14ac:dyDescent="0.35">
      <c r="B26" s="37"/>
      <c r="C26" s="13" t="s">
        <v>58</v>
      </c>
      <c r="D26" s="13" t="str">
        <f>D27</f>
        <v>RE-4/1/02</v>
      </c>
      <c r="E26" s="13"/>
      <c r="F26" s="13" t="s">
        <v>146</v>
      </c>
      <c r="G26" s="49"/>
      <c r="H26" s="14">
        <v>5.0999999999999996</v>
      </c>
      <c r="I26" s="13" t="s">
        <v>24</v>
      </c>
      <c r="J26" s="13">
        <v>7370</v>
      </c>
      <c r="K26" s="15">
        <f t="shared" si="6"/>
        <v>2</v>
      </c>
      <c r="L26" s="16">
        <f t="shared" si="7"/>
        <v>9.370000000000001</v>
      </c>
      <c r="P26" s="31">
        <f t="shared" si="3"/>
        <v>9.370000000000001</v>
      </c>
      <c r="R26">
        <f>R25</f>
        <v>15.3</v>
      </c>
      <c r="S26">
        <f t="shared" ref="S26:S60" si="8">R26-P26</f>
        <v>5.93</v>
      </c>
    </row>
    <row r="27" spans="2:19" outlineLevel="1" x14ac:dyDescent="0.3">
      <c r="B27" s="37"/>
      <c r="C27" s="17" t="s">
        <v>57</v>
      </c>
      <c r="D27" s="9" t="s">
        <v>128</v>
      </c>
      <c r="E27" s="17"/>
      <c r="F27" s="17" t="s">
        <v>146</v>
      </c>
      <c r="G27" s="48">
        <v>2</v>
      </c>
      <c r="H27" s="18">
        <v>5.0999999999999996</v>
      </c>
      <c r="I27" s="17" t="s">
        <v>24</v>
      </c>
      <c r="J27" s="17">
        <v>9410</v>
      </c>
      <c r="K27" s="19">
        <f t="shared" si="6"/>
        <v>2</v>
      </c>
      <c r="L27" s="20">
        <f t="shared" si="7"/>
        <v>11.41</v>
      </c>
      <c r="O27">
        <f t="shared" si="2"/>
        <v>2</v>
      </c>
      <c r="P27" s="31">
        <f t="shared" si="3"/>
        <v>11.41</v>
      </c>
      <c r="Q27" s="29">
        <v>32.900000000000006</v>
      </c>
      <c r="R27">
        <f t="shared" ref="R27" si="9">Q27/2</f>
        <v>16.450000000000003</v>
      </c>
      <c r="S27">
        <f t="shared" si="8"/>
        <v>5.0400000000000027</v>
      </c>
    </row>
    <row r="28" spans="2:19" ht="15" outlineLevel="1" thickBot="1" x14ac:dyDescent="0.35">
      <c r="B28" s="37"/>
      <c r="C28" s="17" t="s">
        <v>56</v>
      </c>
      <c r="D28" s="13" t="str">
        <f>D29</f>
        <v>RE-4/1/03</v>
      </c>
      <c r="E28" s="17"/>
      <c r="F28" s="17" t="s">
        <v>146</v>
      </c>
      <c r="G28" s="49"/>
      <c r="H28" s="18">
        <v>5.0999999999999996</v>
      </c>
      <c r="I28" s="17" t="s">
        <v>24</v>
      </c>
      <c r="J28" s="17">
        <v>9430</v>
      </c>
      <c r="K28" s="19">
        <f t="shared" si="6"/>
        <v>2</v>
      </c>
      <c r="L28" s="20">
        <f t="shared" si="7"/>
        <v>11.43</v>
      </c>
      <c r="P28" s="31">
        <f t="shared" si="3"/>
        <v>11.43</v>
      </c>
      <c r="R28">
        <f t="shared" ref="R28" si="10">R27</f>
        <v>16.450000000000003</v>
      </c>
      <c r="S28">
        <f t="shared" si="8"/>
        <v>5.0200000000000031</v>
      </c>
    </row>
    <row r="29" spans="2:19" outlineLevel="1" x14ac:dyDescent="0.3">
      <c r="B29" s="37"/>
      <c r="C29" s="9" t="s">
        <v>55</v>
      </c>
      <c r="D29" s="9" t="s">
        <v>144</v>
      </c>
      <c r="E29" s="9"/>
      <c r="F29" s="9" t="s">
        <v>146</v>
      </c>
      <c r="G29" s="48">
        <v>3</v>
      </c>
      <c r="H29" s="10">
        <v>5.0999999999999996</v>
      </c>
      <c r="I29" s="9" t="s">
        <v>24</v>
      </c>
      <c r="J29" s="9">
        <v>12250</v>
      </c>
      <c r="K29" s="11">
        <f t="shared" si="6"/>
        <v>2</v>
      </c>
      <c r="L29" s="12">
        <f t="shared" si="7"/>
        <v>14.25</v>
      </c>
      <c r="O29">
        <f t="shared" si="2"/>
        <v>3</v>
      </c>
      <c r="P29" s="31">
        <f t="shared" si="3"/>
        <v>14.25</v>
      </c>
      <c r="Q29" s="29">
        <v>35.6</v>
      </c>
      <c r="R29">
        <f t="shared" ref="R29" si="11">Q29/2</f>
        <v>17.8</v>
      </c>
      <c r="S29">
        <f t="shared" si="8"/>
        <v>3.5500000000000007</v>
      </c>
    </row>
    <row r="30" spans="2:19" ht="15" outlineLevel="1" thickBot="1" x14ac:dyDescent="0.35">
      <c r="B30" s="37"/>
      <c r="C30" s="13" t="s">
        <v>54</v>
      </c>
      <c r="D30" s="13" t="str">
        <f>D31</f>
        <v>RE-4/1/04</v>
      </c>
      <c r="E30" s="13"/>
      <c r="F30" s="13" t="s">
        <v>146</v>
      </c>
      <c r="G30" s="49"/>
      <c r="H30" s="14">
        <v>5.0999999999999996</v>
      </c>
      <c r="I30" s="13" t="s">
        <v>24</v>
      </c>
      <c r="J30" s="13">
        <v>12270</v>
      </c>
      <c r="K30" s="15">
        <f t="shared" si="6"/>
        <v>2</v>
      </c>
      <c r="L30" s="16">
        <f t="shared" si="7"/>
        <v>14.27</v>
      </c>
      <c r="P30" s="31">
        <f t="shared" si="3"/>
        <v>14.27</v>
      </c>
      <c r="R30">
        <f t="shared" ref="R30" si="12">R29</f>
        <v>17.8</v>
      </c>
      <c r="S30">
        <f t="shared" si="8"/>
        <v>3.5300000000000011</v>
      </c>
    </row>
    <row r="31" spans="2:19" outlineLevel="1" x14ac:dyDescent="0.3">
      <c r="B31" s="37"/>
      <c r="C31" s="17" t="s">
        <v>53</v>
      </c>
      <c r="D31" s="9" t="s">
        <v>143</v>
      </c>
      <c r="E31" s="17"/>
      <c r="F31" s="17" t="s">
        <v>146</v>
      </c>
      <c r="G31" s="48">
        <v>4</v>
      </c>
      <c r="H31" s="18">
        <v>5.0999999999999996</v>
      </c>
      <c r="I31" s="17" t="s">
        <v>24</v>
      </c>
      <c r="J31" s="17">
        <v>14810</v>
      </c>
      <c r="K31" s="19">
        <f t="shared" si="6"/>
        <v>2</v>
      </c>
      <c r="L31" s="20">
        <f t="shared" si="7"/>
        <v>16.810000000000002</v>
      </c>
      <c r="O31">
        <f t="shared" si="2"/>
        <v>4</v>
      </c>
      <c r="P31" s="31">
        <f t="shared" si="3"/>
        <v>16.810000000000002</v>
      </c>
      <c r="Q31" s="29">
        <v>38.200000000000003</v>
      </c>
      <c r="R31">
        <f t="shared" ref="R31" si="13">Q31/2</f>
        <v>19.100000000000001</v>
      </c>
      <c r="S31">
        <f t="shared" si="8"/>
        <v>2.2899999999999991</v>
      </c>
    </row>
    <row r="32" spans="2:19" ht="15" outlineLevel="1" thickBot="1" x14ac:dyDescent="0.35">
      <c r="B32" s="37"/>
      <c r="C32" s="17" t="s">
        <v>52</v>
      </c>
      <c r="D32" s="13" t="str">
        <f>D33</f>
        <v>RE-4/1/05</v>
      </c>
      <c r="E32" s="17"/>
      <c r="F32" s="17" t="s">
        <v>146</v>
      </c>
      <c r="G32" s="49"/>
      <c r="H32" s="18">
        <v>5.0999999999999996</v>
      </c>
      <c r="I32" s="17" t="s">
        <v>24</v>
      </c>
      <c r="J32" s="17">
        <v>14810</v>
      </c>
      <c r="K32" s="19">
        <f t="shared" si="6"/>
        <v>2</v>
      </c>
      <c r="L32" s="20">
        <f t="shared" si="7"/>
        <v>16.810000000000002</v>
      </c>
      <c r="P32" s="31">
        <f t="shared" si="3"/>
        <v>16.810000000000002</v>
      </c>
      <c r="R32">
        <f t="shared" ref="R32" si="14">R31</f>
        <v>19.100000000000001</v>
      </c>
      <c r="S32">
        <f t="shared" si="8"/>
        <v>2.2899999999999991</v>
      </c>
    </row>
    <row r="33" spans="2:19" outlineLevel="1" x14ac:dyDescent="0.3">
      <c r="B33" s="37"/>
      <c r="C33" s="9" t="s">
        <v>51</v>
      </c>
      <c r="D33" s="9" t="s">
        <v>142</v>
      </c>
      <c r="E33" s="9"/>
      <c r="F33" s="9" t="s">
        <v>147</v>
      </c>
      <c r="G33" s="48">
        <v>5</v>
      </c>
      <c r="H33" s="10">
        <v>5.0999999999999996</v>
      </c>
      <c r="I33" s="9" t="s">
        <v>24</v>
      </c>
      <c r="J33" s="9">
        <v>17190</v>
      </c>
      <c r="K33" s="11">
        <f t="shared" si="6"/>
        <v>2</v>
      </c>
      <c r="L33" s="12">
        <f t="shared" si="7"/>
        <v>19.190000000000001</v>
      </c>
      <c r="O33">
        <f t="shared" si="2"/>
        <v>5</v>
      </c>
      <c r="P33" s="31">
        <f t="shared" si="3"/>
        <v>19.190000000000001</v>
      </c>
      <c r="Q33" s="29">
        <v>40.700000000000003</v>
      </c>
      <c r="R33">
        <f t="shared" ref="R33" si="15">Q33/2</f>
        <v>20.350000000000001</v>
      </c>
      <c r="S33">
        <f t="shared" si="8"/>
        <v>1.1600000000000001</v>
      </c>
    </row>
    <row r="34" spans="2:19" ht="15" outlineLevel="1" thickBot="1" x14ac:dyDescent="0.35">
      <c r="B34" s="37"/>
      <c r="C34" s="13" t="s">
        <v>50</v>
      </c>
      <c r="D34" s="13" t="str">
        <f>D35</f>
        <v>RE-4/1/06</v>
      </c>
      <c r="E34" s="13"/>
      <c r="F34" s="13" t="s">
        <v>147</v>
      </c>
      <c r="G34" s="49"/>
      <c r="H34" s="14">
        <v>5.0999999999999996</v>
      </c>
      <c r="I34" s="13" t="s">
        <v>24</v>
      </c>
      <c r="J34" s="13">
        <v>17160</v>
      </c>
      <c r="K34" s="15">
        <f t="shared" si="6"/>
        <v>2</v>
      </c>
      <c r="L34" s="16">
        <f t="shared" si="7"/>
        <v>19.16</v>
      </c>
      <c r="P34" s="31">
        <f t="shared" si="3"/>
        <v>19.16</v>
      </c>
      <c r="R34">
        <f t="shared" ref="R34" si="16">R33</f>
        <v>20.350000000000001</v>
      </c>
      <c r="S34">
        <f t="shared" si="8"/>
        <v>1.1900000000000013</v>
      </c>
    </row>
    <row r="35" spans="2:19" outlineLevel="1" x14ac:dyDescent="0.3">
      <c r="B35" s="37"/>
      <c r="C35" s="17" t="s">
        <v>49</v>
      </c>
      <c r="D35" s="9" t="s">
        <v>141</v>
      </c>
      <c r="E35" s="17"/>
      <c r="F35" s="17" t="s">
        <v>147</v>
      </c>
      <c r="G35" s="48">
        <v>6</v>
      </c>
      <c r="H35" s="18">
        <v>5.0999999999999996</v>
      </c>
      <c r="I35" s="17" t="s">
        <v>24</v>
      </c>
      <c r="J35" s="17">
        <v>14620</v>
      </c>
      <c r="K35" s="19">
        <f t="shared" si="6"/>
        <v>2</v>
      </c>
      <c r="L35" s="20">
        <f t="shared" si="7"/>
        <v>16.619999999999997</v>
      </c>
      <c r="O35">
        <f t="shared" si="2"/>
        <v>6</v>
      </c>
      <c r="P35" s="31">
        <f t="shared" si="3"/>
        <v>16.619999999999997</v>
      </c>
      <c r="Q35" s="29">
        <v>38.700000000000003</v>
      </c>
      <c r="R35">
        <f t="shared" ref="R35" si="17">Q35/2</f>
        <v>19.350000000000001</v>
      </c>
      <c r="S35">
        <f t="shared" si="8"/>
        <v>2.730000000000004</v>
      </c>
    </row>
    <row r="36" spans="2:19" ht="15" outlineLevel="1" thickBot="1" x14ac:dyDescent="0.35">
      <c r="B36" s="37"/>
      <c r="C36" s="17" t="s">
        <v>48</v>
      </c>
      <c r="D36" s="13" t="str">
        <f>D37</f>
        <v>RE-4/1/07</v>
      </c>
      <c r="E36" s="17"/>
      <c r="F36" s="17" t="s">
        <v>147</v>
      </c>
      <c r="G36" s="49"/>
      <c r="H36" s="18">
        <v>5.0999999999999996</v>
      </c>
      <c r="I36" s="17" t="s">
        <v>24</v>
      </c>
      <c r="J36" s="17">
        <v>14640</v>
      </c>
      <c r="K36" s="19">
        <f t="shared" si="6"/>
        <v>2</v>
      </c>
      <c r="L36" s="20">
        <f t="shared" si="7"/>
        <v>16.64</v>
      </c>
      <c r="P36" s="31">
        <f t="shared" si="3"/>
        <v>16.64</v>
      </c>
      <c r="R36">
        <f t="shared" ref="R36" si="18">R35</f>
        <v>19.350000000000001</v>
      </c>
      <c r="S36">
        <f t="shared" si="8"/>
        <v>2.7100000000000009</v>
      </c>
    </row>
    <row r="37" spans="2:19" outlineLevel="1" x14ac:dyDescent="0.3">
      <c r="B37" s="37"/>
      <c r="C37" s="9" t="s">
        <v>47</v>
      </c>
      <c r="D37" s="9" t="s">
        <v>140</v>
      </c>
      <c r="E37" s="9"/>
      <c r="F37" s="9" t="s">
        <v>147</v>
      </c>
      <c r="G37" s="48">
        <v>7</v>
      </c>
      <c r="H37" s="10">
        <v>5.0999999999999996</v>
      </c>
      <c r="I37" s="9" t="s">
        <v>24</v>
      </c>
      <c r="J37" s="9">
        <v>12410</v>
      </c>
      <c r="K37" s="11">
        <f t="shared" si="6"/>
        <v>2</v>
      </c>
      <c r="L37" s="12">
        <f t="shared" si="7"/>
        <v>14.41</v>
      </c>
      <c r="O37">
        <f t="shared" si="2"/>
        <v>7</v>
      </c>
      <c r="P37" s="31">
        <f t="shared" si="3"/>
        <v>14.41</v>
      </c>
      <c r="Q37" s="29">
        <v>36</v>
      </c>
      <c r="R37">
        <f t="shared" ref="R37" si="19">Q37/2</f>
        <v>18</v>
      </c>
      <c r="S37">
        <f t="shared" si="8"/>
        <v>3.59</v>
      </c>
    </row>
    <row r="38" spans="2:19" ht="15" outlineLevel="1" thickBot="1" x14ac:dyDescent="0.35">
      <c r="B38" s="37"/>
      <c r="C38" s="13" t="s">
        <v>46</v>
      </c>
      <c r="D38" s="13" t="str">
        <f>D39</f>
        <v>RE-4/1/08</v>
      </c>
      <c r="E38" s="13"/>
      <c r="F38" s="13" t="s">
        <v>147</v>
      </c>
      <c r="G38" s="49"/>
      <c r="H38" s="14">
        <v>5.0999999999999996</v>
      </c>
      <c r="I38" s="13" t="s">
        <v>24</v>
      </c>
      <c r="J38" s="13">
        <v>12420</v>
      </c>
      <c r="K38" s="15">
        <f t="shared" si="6"/>
        <v>2</v>
      </c>
      <c r="L38" s="16">
        <f t="shared" si="7"/>
        <v>14.42</v>
      </c>
      <c r="P38" s="31">
        <f t="shared" si="3"/>
        <v>14.42</v>
      </c>
      <c r="R38">
        <f t="shared" ref="R38" si="20">R37</f>
        <v>18</v>
      </c>
      <c r="S38">
        <f t="shared" si="8"/>
        <v>3.58</v>
      </c>
    </row>
    <row r="39" spans="2:19" outlineLevel="1" x14ac:dyDescent="0.3">
      <c r="B39" s="37"/>
      <c r="C39" s="17" t="s">
        <v>45</v>
      </c>
      <c r="D39" s="9" t="s">
        <v>139</v>
      </c>
      <c r="E39" s="17"/>
      <c r="F39" s="17" t="s">
        <v>147</v>
      </c>
      <c r="G39" s="48">
        <v>8</v>
      </c>
      <c r="H39" s="18">
        <v>5.0999999999999996</v>
      </c>
      <c r="I39" s="17" t="s">
        <v>24</v>
      </c>
      <c r="J39" s="17">
        <v>9450</v>
      </c>
      <c r="K39" s="19">
        <f t="shared" si="6"/>
        <v>2</v>
      </c>
      <c r="L39" s="20">
        <f t="shared" si="7"/>
        <v>11.45</v>
      </c>
      <c r="O39">
        <f t="shared" si="2"/>
        <v>8</v>
      </c>
      <c r="P39" s="31">
        <f t="shared" si="3"/>
        <v>11.45</v>
      </c>
      <c r="Q39" s="29">
        <v>33.5</v>
      </c>
      <c r="R39">
        <f t="shared" ref="R39" si="21">Q39/2</f>
        <v>16.75</v>
      </c>
      <c r="S39">
        <f t="shared" si="8"/>
        <v>5.3000000000000007</v>
      </c>
    </row>
    <row r="40" spans="2:19" ht="15" outlineLevel="1" thickBot="1" x14ac:dyDescent="0.35">
      <c r="B40" s="37"/>
      <c r="C40" s="17" t="s">
        <v>44</v>
      </c>
      <c r="D40" s="13" t="str">
        <f>D41</f>
        <v>RE-4/1/09</v>
      </c>
      <c r="E40" s="17"/>
      <c r="F40" s="17" t="s">
        <v>147</v>
      </c>
      <c r="G40" s="49"/>
      <c r="H40" s="18">
        <v>5.0999999999999996</v>
      </c>
      <c r="I40" s="17" t="s">
        <v>24</v>
      </c>
      <c r="J40" s="17">
        <v>9460</v>
      </c>
      <c r="K40" s="19">
        <f t="shared" si="6"/>
        <v>2</v>
      </c>
      <c r="L40" s="20">
        <f t="shared" si="7"/>
        <v>11.46</v>
      </c>
      <c r="P40" s="31">
        <f t="shared" si="3"/>
        <v>11.46</v>
      </c>
      <c r="R40">
        <f t="shared" ref="R40" si="22">R39</f>
        <v>16.75</v>
      </c>
      <c r="S40">
        <f t="shared" si="8"/>
        <v>5.2899999999999991</v>
      </c>
    </row>
    <row r="41" spans="2:19" outlineLevel="1" x14ac:dyDescent="0.3">
      <c r="B41" s="37"/>
      <c r="C41" s="9" t="s">
        <v>43</v>
      </c>
      <c r="D41" s="9" t="s">
        <v>138</v>
      </c>
      <c r="E41" s="9"/>
      <c r="F41" s="9" t="s">
        <v>147</v>
      </c>
      <c r="G41" s="48">
        <v>9</v>
      </c>
      <c r="H41" s="10">
        <v>5.0999999999999996</v>
      </c>
      <c r="I41" s="9" t="s">
        <v>24</v>
      </c>
      <c r="J41" s="9">
        <v>8580</v>
      </c>
      <c r="K41" s="11">
        <f t="shared" si="6"/>
        <v>2</v>
      </c>
      <c r="L41" s="12">
        <f t="shared" si="7"/>
        <v>10.58</v>
      </c>
      <c r="O41">
        <f t="shared" si="2"/>
        <v>9</v>
      </c>
      <c r="P41" s="31">
        <f t="shared" si="3"/>
        <v>10.58</v>
      </c>
      <c r="Q41" s="29">
        <v>30.900000000000002</v>
      </c>
      <c r="R41">
        <f t="shared" ref="R41" si="23">Q41/2</f>
        <v>15.450000000000001</v>
      </c>
      <c r="S41">
        <f t="shared" si="8"/>
        <v>4.870000000000001</v>
      </c>
    </row>
    <row r="42" spans="2:19" ht="15" outlineLevel="1" thickBot="1" x14ac:dyDescent="0.35">
      <c r="B42" s="37"/>
      <c r="C42" s="13" t="s">
        <v>42</v>
      </c>
      <c r="D42" s="13" t="str">
        <f>D43</f>
        <v>RE-4/1/10</v>
      </c>
      <c r="E42" s="13"/>
      <c r="F42" s="13" t="s">
        <v>147</v>
      </c>
      <c r="G42" s="49"/>
      <c r="H42" s="14">
        <v>5.0999999999999996</v>
      </c>
      <c r="I42" s="13" t="s">
        <v>24</v>
      </c>
      <c r="J42" s="13">
        <v>8590</v>
      </c>
      <c r="K42" s="15">
        <f t="shared" si="6"/>
        <v>2</v>
      </c>
      <c r="L42" s="16">
        <f t="shared" si="7"/>
        <v>10.59</v>
      </c>
      <c r="P42" s="31">
        <f t="shared" si="3"/>
        <v>10.59</v>
      </c>
      <c r="R42">
        <f t="shared" ref="R42" si="24">R41</f>
        <v>15.450000000000001</v>
      </c>
      <c r="S42">
        <f t="shared" si="8"/>
        <v>4.8600000000000012</v>
      </c>
    </row>
    <row r="43" spans="2:19" outlineLevel="1" x14ac:dyDescent="0.3">
      <c r="B43" s="37"/>
      <c r="C43" s="17" t="s">
        <v>41</v>
      </c>
      <c r="D43" s="9" t="s">
        <v>137</v>
      </c>
      <c r="E43" s="17"/>
      <c r="F43" s="17" t="s">
        <v>147</v>
      </c>
      <c r="G43" s="48">
        <v>10</v>
      </c>
      <c r="H43" s="18">
        <v>5.0999999999999996</v>
      </c>
      <c r="I43" s="17" t="s">
        <v>24</v>
      </c>
      <c r="J43" s="17">
        <v>11010</v>
      </c>
      <c r="K43" s="19">
        <f t="shared" si="6"/>
        <v>2</v>
      </c>
      <c r="L43" s="20">
        <f t="shared" si="7"/>
        <v>13.01</v>
      </c>
      <c r="O43">
        <f t="shared" si="2"/>
        <v>10</v>
      </c>
      <c r="P43" s="31">
        <f t="shared" si="3"/>
        <v>13.01</v>
      </c>
      <c r="Q43" s="29">
        <v>32.799999999999997</v>
      </c>
      <c r="R43">
        <f t="shared" ref="R43" si="25">Q43/2</f>
        <v>16.399999999999999</v>
      </c>
      <c r="S43">
        <f t="shared" si="8"/>
        <v>3.3899999999999988</v>
      </c>
    </row>
    <row r="44" spans="2:19" ht="15" outlineLevel="1" thickBot="1" x14ac:dyDescent="0.35">
      <c r="B44" s="37"/>
      <c r="C44" s="17" t="s">
        <v>40</v>
      </c>
      <c r="D44" s="13" t="str">
        <f>D45</f>
        <v>RE-4/1/11</v>
      </c>
      <c r="E44" s="17"/>
      <c r="F44" s="17" t="s">
        <v>147</v>
      </c>
      <c r="G44" s="49"/>
      <c r="H44" s="18">
        <v>5.0999999999999996</v>
      </c>
      <c r="I44" s="17" t="s">
        <v>24</v>
      </c>
      <c r="J44" s="17">
        <v>11030</v>
      </c>
      <c r="K44" s="19">
        <f t="shared" si="6"/>
        <v>2</v>
      </c>
      <c r="L44" s="20">
        <f t="shared" si="7"/>
        <v>13.03</v>
      </c>
      <c r="P44" s="31">
        <f t="shared" si="3"/>
        <v>13.03</v>
      </c>
      <c r="R44">
        <f t="shared" ref="R44" si="26">R43</f>
        <v>16.399999999999999</v>
      </c>
      <c r="S44">
        <f t="shared" si="8"/>
        <v>3.3699999999999992</v>
      </c>
    </row>
    <row r="45" spans="2:19" outlineLevel="1" x14ac:dyDescent="0.3">
      <c r="B45" s="37"/>
      <c r="C45" s="9" t="s">
        <v>39</v>
      </c>
      <c r="D45" s="9" t="s">
        <v>136</v>
      </c>
      <c r="E45" s="9"/>
      <c r="F45" s="9" t="s">
        <v>147</v>
      </c>
      <c r="G45" s="48">
        <v>11</v>
      </c>
      <c r="H45" s="10">
        <v>5.0999999999999996</v>
      </c>
      <c r="I45" s="9" t="s">
        <v>24</v>
      </c>
      <c r="J45" s="9">
        <v>13720</v>
      </c>
      <c r="K45" s="11">
        <f t="shared" si="6"/>
        <v>2</v>
      </c>
      <c r="L45" s="12">
        <f t="shared" si="7"/>
        <v>15.72</v>
      </c>
      <c r="O45">
        <f t="shared" si="2"/>
        <v>11</v>
      </c>
      <c r="P45" s="31">
        <f t="shared" si="3"/>
        <v>15.72</v>
      </c>
      <c r="Q45" s="29">
        <v>35.300000000000004</v>
      </c>
      <c r="R45">
        <f t="shared" ref="R45" si="27">Q45/2</f>
        <v>17.650000000000002</v>
      </c>
      <c r="S45">
        <f t="shared" si="8"/>
        <v>1.9300000000000015</v>
      </c>
    </row>
    <row r="46" spans="2:19" ht="15" outlineLevel="1" thickBot="1" x14ac:dyDescent="0.35">
      <c r="B46" s="37"/>
      <c r="C46" s="13" t="s">
        <v>38</v>
      </c>
      <c r="D46" s="13" t="str">
        <f>D47</f>
        <v>RE-4/1/12</v>
      </c>
      <c r="E46" s="13"/>
      <c r="F46" s="13" t="s">
        <v>147</v>
      </c>
      <c r="G46" s="49"/>
      <c r="H46" s="14">
        <v>5.0999999999999996</v>
      </c>
      <c r="I46" s="13" t="s">
        <v>24</v>
      </c>
      <c r="J46" s="13">
        <v>13730</v>
      </c>
      <c r="K46" s="15">
        <f t="shared" si="6"/>
        <v>2</v>
      </c>
      <c r="L46" s="16">
        <f t="shared" si="7"/>
        <v>15.73</v>
      </c>
      <c r="P46" s="31">
        <f t="shared" si="3"/>
        <v>15.73</v>
      </c>
      <c r="R46">
        <f t="shared" ref="R46" si="28">R45</f>
        <v>17.650000000000002</v>
      </c>
      <c r="S46">
        <f t="shared" si="8"/>
        <v>1.9200000000000017</v>
      </c>
    </row>
    <row r="47" spans="2:19" outlineLevel="1" x14ac:dyDescent="0.3">
      <c r="B47" s="37"/>
      <c r="C47" s="17" t="s">
        <v>37</v>
      </c>
      <c r="D47" s="9" t="s">
        <v>135</v>
      </c>
      <c r="E47" s="17"/>
      <c r="F47" s="17" t="s">
        <v>147</v>
      </c>
      <c r="G47" s="48">
        <v>12</v>
      </c>
      <c r="H47" s="18">
        <v>5.0999999999999996</v>
      </c>
      <c r="I47" s="17" t="s">
        <v>24</v>
      </c>
      <c r="J47" s="17">
        <v>16750</v>
      </c>
      <c r="K47" s="19">
        <f t="shared" si="6"/>
        <v>2</v>
      </c>
      <c r="L47" s="20">
        <f t="shared" si="7"/>
        <v>18.75</v>
      </c>
      <c r="O47">
        <f t="shared" si="2"/>
        <v>12</v>
      </c>
      <c r="P47" s="31">
        <f t="shared" si="3"/>
        <v>18.75</v>
      </c>
      <c r="Q47" s="29">
        <v>38.4</v>
      </c>
      <c r="R47">
        <f t="shared" ref="R47" si="29">Q47/2</f>
        <v>19.2</v>
      </c>
      <c r="S47">
        <f t="shared" si="8"/>
        <v>0.44999999999999929</v>
      </c>
    </row>
    <row r="48" spans="2:19" ht="15" outlineLevel="1" thickBot="1" x14ac:dyDescent="0.35">
      <c r="B48" s="37"/>
      <c r="C48" s="17" t="s">
        <v>36</v>
      </c>
      <c r="D48" s="13" t="str">
        <f>D49</f>
        <v>RE-4/1/13</v>
      </c>
      <c r="E48" s="17"/>
      <c r="F48" s="17" t="s">
        <v>147</v>
      </c>
      <c r="G48" s="49"/>
      <c r="H48" s="18">
        <v>5.0999999999999996</v>
      </c>
      <c r="I48" s="17" t="s">
        <v>24</v>
      </c>
      <c r="J48" s="17">
        <v>16770</v>
      </c>
      <c r="K48" s="19">
        <f t="shared" si="6"/>
        <v>2</v>
      </c>
      <c r="L48" s="20">
        <f t="shared" si="7"/>
        <v>18.77</v>
      </c>
      <c r="P48" s="31">
        <f t="shared" si="3"/>
        <v>18.77</v>
      </c>
      <c r="R48">
        <f t="shared" ref="R48" si="30">R47</f>
        <v>19.2</v>
      </c>
      <c r="S48">
        <f t="shared" si="8"/>
        <v>0.42999999999999972</v>
      </c>
    </row>
    <row r="49" spans="2:19" outlineLevel="1" x14ac:dyDescent="0.3">
      <c r="B49" s="37"/>
      <c r="C49" s="9" t="s">
        <v>35</v>
      </c>
      <c r="D49" s="9" t="s">
        <v>134</v>
      </c>
      <c r="E49" s="9"/>
      <c r="F49" s="9" t="s">
        <v>147</v>
      </c>
      <c r="G49" s="48">
        <v>13</v>
      </c>
      <c r="H49" s="10">
        <v>5.0999999999999996</v>
      </c>
      <c r="I49" s="9" t="s">
        <v>24</v>
      </c>
      <c r="J49" s="9">
        <v>19550</v>
      </c>
      <c r="K49" s="11">
        <f t="shared" si="6"/>
        <v>2</v>
      </c>
      <c r="L49" s="12">
        <f t="shared" si="7"/>
        <v>21.55</v>
      </c>
      <c r="O49">
        <f t="shared" si="2"/>
        <v>13</v>
      </c>
      <c r="P49" s="31">
        <f t="shared" si="3"/>
        <v>21.55</v>
      </c>
      <c r="Q49" s="29">
        <v>41.4</v>
      </c>
      <c r="R49">
        <f t="shared" ref="R49" si="31">Q49/2</f>
        <v>20.7</v>
      </c>
      <c r="S49">
        <f t="shared" si="8"/>
        <v>-0.85000000000000142</v>
      </c>
    </row>
    <row r="50" spans="2:19" ht="15" outlineLevel="1" thickBot="1" x14ac:dyDescent="0.35">
      <c r="B50" s="37"/>
      <c r="C50" s="13" t="s">
        <v>34</v>
      </c>
      <c r="D50" s="13" t="str">
        <f>D51</f>
        <v>RE-4/1/14</v>
      </c>
      <c r="E50" s="13"/>
      <c r="F50" s="13" t="s">
        <v>147</v>
      </c>
      <c r="G50" s="49"/>
      <c r="H50" s="14">
        <v>5.0999999999999996</v>
      </c>
      <c r="I50" s="13" t="s">
        <v>24</v>
      </c>
      <c r="J50" s="13">
        <v>19570</v>
      </c>
      <c r="K50" s="15">
        <f t="shared" si="6"/>
        <v>2</v>
      </c>
      <c r="L50" s="16">
        <f t="shared" si="7"/>
        <v>21.57</v>
      </c>
      <c r="P50" s="31">
        <f t="shared" si="3"/>
        <v>21.57</v>
      </c>
      <c r="R50">
        <f t="shared" ref="R50" si="32">R49</f>
        <v>20.7</v>
      </c>
      <c r="S50">
        <f t="shared" si="8"/>
        <v>-0.87000000000000099</v>
      </c>
    </row>
    <row r="51" spans="2:19" outlineLevel="1" x14ac:dyDescent="0.3">
      <c r="B51" s="37"/>
      <c r="C51" s="17" t="s">
        <v>33</v>
      </c>
      <c r="D51" s="9" t="s">
        <v>133</v>
      </c>
      <c r="E51" s="17"/>
      <c r="F51" s="17" t="s">
        <v>146</v>
      </c>
      <c r="G51" s="48">
        <v>14</v>
      </c>
      <c r="H51" s="18">
        <v>5.0999999999999996</v>
      </c>
      <c r="I51" s="17" t="s">
        <v>24</v>
      </c>
      <c r="J51" s="17">
        <v>20970</v>
      </c>
      <c r="K51" s="19">
        <f t="shared" si="6"/>
        <v>2</v>
      </c>
      <c r="L51" s="20">
        <f t="shared" si="7"/>
        <v>22.97</v>
      </c>
      <c r="O51">
        <f t="shared" si="2"/>
        <v>14</v>
      </c>
      <c r="P51" s="31">
        <f t="shared" si="3"/>
        <v>22.97</v>
      </c>
      <c r="Q51" s="29">
        <v>44.4</v>
      </c>
      <c r="R51">
        <f t="shared" ref="R51" si="33">Q51/2</f>
        <v>22.2</v>
      </c>
      <c r="S51">
        <f t="shared" si="8"/>
        <v>-0.76999999999999957</v>
      </c>
    </row>
    <row r="52" spans="2:19" ht="15" outlineLevel="1" thickBot="1" x14ac:dyDescent="0.35">
      <c r="B52" s="37"/>
      <c r="C52" s="17" t="s">
        <v>32</v>
      </c>
      <c r="D52" s="13" t="str">
        <f>D53</f>
        <v>RE-4/1/15</v>
      </c>
      <c r="E52" s="17"/>
      <c r="F52" s="17" t="s">
        <v>146</v>
      </c>
      <c r="G52" s="49"/>
      <c r="H52" s="18">
        <v>5.0999999999999996</v>
      </c>
      <c r="I52" s="17" t="s">
        <v>24</v>
      </c>
      <c r="J52" s="17">
        <v>20950</v>
      </c>
      <c r="K52" s="19">
        <f t="shared" si="6"/>
        <v>2</v>
      </c>
      <c r="L52" s="20">
        <f t="shared" si="7"/>
        <v>22.95</v>
      </c>
      <c r="P52" s="31">
        <f t="shared" si="3"/>
        <v>22.95</v>
      </c>
      <c r="R52">
        <f t="shared" ref="R52" si="34">R51</f>
        <v>22.2</v>
      </c>
      <c r="S52">
        <f t="shared" si="8"/>
        <v>-0.75</v>
      </c>
    </row>
    <row r="53" spans="2:19" outlineLevel="1" x14ac:dyDescent="0.3">
      <c r="B53" s="37"/>
      <c r="C53" s="9" t="s">
        <v>31</v>
      </c>
      <c r="D53" s="9" t="s">
        <v>132</v>
      </c>
      <c r="E53" s="9"/>
      <c r="F53" s="9" t="s">
        <v>146</v>
      </c>
      <c r="G53" s="48">
        <v>15</v>
      </c>
      <c r="H53" s="10">
        <v>5.0999999999999996</v>
      </c>
      <c r="I53" s="9" t="s">
        <v>24</v>
      </c>
      <c r="J53" s="9">
        <v>18410</v>
      </c>
      <c r="K53" s="11">
        <f t="shared" si="6"/>
        <v>2</v>
      </c>
      <c r="L53" s="12">
        <f t="shared" si="7"/>
        <v>20.41</v>
      </c>
      <c r="O53">
        <f t="shared" si="2"/>
        <v>15</v>
      </c>
      <c r="P53" s="31">
        <f t="shared" si="3"/>
        <v>20.41</v>
      </c>
      <c r="Q53" s="29">
        <v>41.4</v>
      </c>
      <c r="R53">
        <f t="shared" ref="R53" si="35">Q53/2</f>
        <v>20.7</v>
      </c>
      <c r="S53">
        <f t="shared" si="8"/>
        <v>0.28999999999999915</v>
      </c>
    </row>
    <row r="54" spans="2:19" ht="15" outlineLevel="1" thickBot="1" x14ac:dyDescent="0.35">
      <c r="B54" s="37"/>
      <c r="C54" s="13" t="s">
        <v>30</v>
      </c>
      <c r="D54" s="13" t="str">
        <f>D55</f>
        <v>RE-4/1/16</v>
      </c>
      <c r="E54" s="13"/>
      <c r="F54" s="13" t="s">
        <v>146</v>
      </c>
      <c r="G54" s="49"/>
      <c r="H54" s="14">
        <v>5.0999999999999996</v>
      </c>
      <c r="I54" s="13" t="s">
        <v>24</v>
      </c>
      <c r="J54" s="13">
        <v>18430</v>
      </c>
      <c r="K54" s="15">
        <f t="shared" si="6"/>
        <v>2</v>
      </c>
      <c r="L54" s="16">
        <f t="shared" si="7"/>
        <v>20.43</v>
      </c>
      <c r="P54" s="31">
        <f t="shared" si="3"/>
        <v>20.43</v>
      </c>
      <c r="R54">
        <f t="shared" ref="R54" si="36">R53</f>
        <v>20.7</v>
      </c>
      <c r="S54">
        <f t="shared" si="8"/>
        <v>0.26999999999999957</v>
      </c>
    </row>
    <row r="55" spans="2:19" outlineLevel="1" x14ac:dyDescent="0.3">
      <c r="B55" s="37"/>
      <c r="C55" s="17" t="s">
        <v>29</v>
      </c>
      <c r="D55" s="9" t="s">
        <v>131</v>
      </c>
      <c r="E55" s="17"/>
      <c r="F55" s="17" t="s">
        <v>146</v>
      </c>
      <c r="G55" s="48">
        <v>16</v>
      </c>
      <c r="H55" s="18">
        <v>5.0999999999999996</v>
      </c>
      <c r="I55" s="17" t="s">
        <v>24</v>
      </c>
      <c r="J55" s="17">
        <v>15430</v>
      </c>
      <c r="K55" s="19">
        <f t="shared" si="6"/>
        <v>2</v>
      </c>
      <c r="L55" s="20">
        <f t="shared" si="7"/>
        <v>17.43</v>
      </c>
      <c r="O55">
        <f t="shared" si="2"/>
        <v>16</v>
      </c>
      <c r="P55" s="31">
        <f t="shared" si="3"/>
        <v>17.43</v>
      </c>
      <c r="Q55" s="29">
        <v>39.1</v>
      </c>
      <c r="R55">
        <f t="shared" ref="R55" si="37">Q55/2</f>
        <v>19.55</v>
      </c>
      <c r="S55">
        <f t="shared" si="8"/>
        <v>2.120000000000001</v>
      </c>
    </row>
    <row r="56" spans="2:19" ht="15" outlineLevel="1" thickBot="1" x14ac:dyDescent="0.35">
      <c r="B56" s="37"/>
      <c r="C56" s="17" t="s">
        <v>28</v>
      </c>
      <c r="D56" s="13" t="str">
        <f>D57</f>
        <v>RE-4/1/17</v>
      </c>
      <c r="E56" s="17"/>
      <c r="F56" s="17" t="s">
        <v>146</v>
      </c>
      <c r="G56" s="49"/>
      <c r="H56" s="18">
        <v>5.0999999999999996</v>
      </c>
      <c r="I56" s="17" t="s">
        <v>24</v>
      </c>
      <c r="J56" s="17">
        <v>15440</v>
      </c>
      <c r="K56" s="19">
        <f t="shared" si="6"/>
        <v>2</v>
      </c>
      <c r="L56" s="20">
        <f t="shared" si="7"/>
        <v>17.439999999999998</v>
      </c>
      <c r="P56" s="31">
        <f t="shared" si="3"/>
        <v>17.439999999999998</v>
      </c>
      <c r="R56">
        <f t="shared" ref="R56" si="38">R55</f>
        <v>19.55</v>
      </c>
      <c r="S56">
        <f t="shared" si="8"/>
        <v>2.110000000000003</v>
      </c>
    </row>
    <row r="57" spans="2:19" outlineLevel="1" x14ac:dyDescent="0.3">
      <c r="B57" s="37"/>
      <c r="C57" s="9" t="s">
        <v>27</v>
      </c>
      <c r="D57" s="9" t="s">
        <v>130</v>
      </c>
      <c r="E57" s="9"/>
      <c r="F57" s="9" t="s">
        <v>146</v>
      </c>
      <c r="G57" s="48">
        <v>17</v>
      </c>
      <c r="H57" s="10">
        <v>5.0999999999999996</v>
      </c>
      <c r="I57" s="9" t="s">
        <v>24</v>
      </c>
      <c r="J57" s="9">
        <v>12720</v>
      </c>
      <c r="K57" s="11">
        <f t="shared" si="6"/>
        <v>2</v>
      </c>
      <c r="L57" s="12">
        <f t="shared" si="7"/>
        <v>14.72</v>
      </c>
      <c r="O57">
        <f t="shared" si="2"/>
        <v>17</v>
      </c>
      <c r="P57" s="31">
        <f t="shared" si="3"/>
        <v>14.72</v>
      </c>
      <c r="Q57" s="29">
        <v>35.5</v>
      </c>
      <c r="R57">
        <f t="shared" ref="R57" si="39">Q57/2</f>
        <v>17.75</v>
      </c>
      <c r="S57">
        <f t="shared" si="8"/>
        <v>3.0299999999999994</v>
      </c>
    </row>
    <row r="58" spans="2:19" ht="15" outlineLevel="1" thickBot="1" x14ac:dyDescent="0.35">
      <c r="B58" s="37"/>
      <c r="C58" s="13" t="s">
        <v>26</v>
      </c>
      <c r="D58" s="13" t="str">
        <f>D59</f>
        <v>RE-4/1/18</v>
      </c>
      <c r="E58" s="13"/>
      <c r="F58" s="13" t="s">
        <v>146</v>
      </c>
      <c r="G58" s="49"/>
      <c r="H58" s="14">
        <v>5.0999999999999996</v>
      </c>
      <c r="I58" s="13" t="s">
        <v>24</v>
      </c>
      <c r="J58" s="13">
        <v>12730</v>
      </c>
      <c r="K58" s="15">
        <f t="shared" si="6"/>
        <v>2</v>
      </c>
      <c r="L58" s="16">
        <f t="shared" si="7"/>
        <v>14.73</v>
      </c>
      <c r="P58" s="31">
        <f t="shared" si="3"/>
        <v>14.73</v>
      </c>
      <c r="R58">
        <f t="shared" ref="R58" si="40">R57</f>
        <v>17.75</v>
      </c>
      <c r="S58">
        <f t="shared" si="8"/>
        <v>3.0199999999999996</v>
      </c>
    </row>
    <row r="59" spans="2:19" outlineLevel="1" x14ac:dyDescent="0.3">
      <c r="B59" s="37"/>
      <c r="C59" s="17" t="s">
        <v>25</v>
      </c>
      <c r="D59" s="9" t="s">
        <v>129</v>
      </c>
      <c r="E59" s="17"/>
      <c r="F59" s="17" t="s">
        <v>146</v>
      </c>
      <c r="G59" s="48">
        <v>18</v>
      </c>
      <c r="H59" s="18">
        <v>5.0999999999999996</v>
      </c>
      <c r="I59" s="17" t="s">
        <v>24</v>
      </c>
      <c r="J59" s="17">
        <v>10420</v>
      </c>
      <c r="K59" s="19">
        <f t="shared" si="6"/>
        <v>2</v>
      </c>
      <c r="L59" s="20">
        <f t="shared" si="7"/>
        <v>12.42</v>
      </c>
      <c r="O59">
        <f t="shared" si="2"/>
        <v>18</v>
      </c>
      <c r="P59" s="31">
        <f t="shared" si="3"/>
        <v>12.42</v>
      </c>
      <c r="Q59" s="29">
        <v>33.200000000000003</v>
      </c>
      <c r="R59">
        <f t="shared" ref="R59" si="41">Q59/2</f>
        <v>16.600000000000001</v>
      </c>
      <c r="S59">
        <f t="shared" si="8"/>
        <v>4.1800000000000015</v>
      </c>
    </row>
    <row r="60" spans="2:19" ht="15" outlineLevel="1" thickBot="1" x14ac:dyDescent="0.35">
      <c r="B60" s="38"/>
      <c r="C60" s="13" t="s">
        <v>23</v>
      </c>
      <c r="D60" s="13" t="str">
        <f>D59</f>
        <v>RE-4/1/18</v>
      </c>
      <c r="E60" s="13"/>
      <c r="F60" s="13" t="s">
        <v>146</v>
      </c>
      <c r="G60" s="49"/>
      <c r="H60" s="14">
        <v>5.0999999999999996</v>
      </c>
      <c r="I60" s="13" t="s">
        <v>24</v>
      </c>
      <c r="J60" s="13">
        <v>10430</v>
      </c>
      <c r="K60" s="15">
        <f t="shared" si="6"/>
        <v>2</v>
      </c>
      <c r="L60" s="16">
        <f t="shared" si="7"/>
        <v>12.43</v>
      </c>
      <c r="P60" s="31">
        <f t="shared" si="3"/>
        <v>12.43</v>
      </c>
      <c r="R60">
        <f t="shared" ref="R60" si="42">R59</f>
        <v>16.600000000000001</v>
      </c>
      <c r="S60">
        <f t="shared" si="8"/>
        <v>4.1700000000000017</v>
      </c>
    </row>
    <row r="61" spans="2:19" ht="26.4" thickBot="1" x14ac:dyDescent="0.55000000000000004">
      <c r="B61" s="22" t="s">
        <v>1</v>
      </c>
      <c r="C61" s="21" t="s">
        <v>166</v>
      </c>
      <c r="H61" s="1"/>
      <c r="K61" s="3"/>
      <c r="M61" s="23">
        <f>SUM(L62:L115)*(1+M2/100)</f>
        <v>1092.1019999999996</v>
      </c>
    </row>
    <row r="62" spans="2:19" ht="14.4" customHeight="1" outlineLevel="1" x14ac:dyDescent="0.3">
      <c r="B62" s="39" t="s">
        <v>1</v>
      </c>
      <c r="C62" s="9" t="s">
        <v>113</v>
      </c>
      <c r="D62" s="9" t="s">
        <v>150</v>
      </c>
      <c r="E62" s="9"/>
      <c r="F62" s="9" t="s">
        <v>168</v>
      </c>
      <c r="G62" s="45">
        <v>1</v>
      </c>
      <c r="H62" s="10">
        <v>8</v>
      </c>
      <c r="I62" s="9" t="s">
        <v>115</v>
      </c>
      <c r="J62" s="9">
        <v>17940</v>
      </c>
      <c r="K62" s="11">
        <f t="shared" ref="K62:K93" si="43">$K$2</f>
        <v>2</v>
      </c>
      <c r="L62" s="12">
        <f t="shared" ref="L62:L93" si="44">J62/1000+K62</f>
        <v>19.940000000000001</v>
      </c>
      <c r="O62">
        <f t="shared" si="2"/>
        <v>1</v>
      </c>
      <c r="P62" s="31">
        <f t="shared" si="3"/>
        <v>19.940000000000001</v>
      </c>
      <c r="Q62" s="27">
        <v>19.899000000000001</v>
      </c>
      <c r="S62" s="27">
        <f>Q62-P62</f>
        <v>-4.1000000000000369E-2</v>
      </c>
    </row>
    <row r="63" spans="2:19" ht="15" customHeight="1" outlineLevel="1" x14ac:dyDescent="0.3">
      <c r="B63" s="40"/>
      <c r="C63" s="17" t="s">
        <v>112</v>
      </c>
      <c r="D63" s="17" t="str">
        <f>D62</f>
        <v>RE-4/1-01</v>
      </c>
      <c r="E63" s="17"/>
      <c r="F63" s="17" t="s">
        <v>168</v>
      </c>
      <c r="G63" s="46"/>
      <c r="H63" s="18">
        <v>8</v>
      </c>
      <c r="I63" s="17" t="s">
        <v>115</v>
      </c>
      <c r="J63" s="17">
        <v>17860</v>
      </c>
      <c r="K63" s="19">
        <f t="shared" si="43"/>
        <v>2</v>
      </c>
      <c r="L63" s="20">
        <f t="shared" si="44"/>
        <v>19.86</v>
      </c>
      <c r="P63" s="31">
        <f t="shared" si="3"/>
        <v>19.86</v>
      </c>
      <c r="Q63" s="27">
        <v>19.899000000000001</v>
      </c>
      <c r="S63" s="27">
        <f t="shared" ref="S63:S115" si="45">Q63-P63</f>
        <v>3.9000000000001478E-2</v>
      </c>
    </row>
    <row r="64" spans="2:19" ht="15" outlineLevel="1" thickBot="1" x14ac:dyDescent="0.35">
      <c r="B64" s="40"/>
      <c r="C64" s="13" t="s">
        <v>111</v>
      </c>
      <c r="D64" s="13" t="str">
        <f>D62</f>
        <v>RE-4/1-01</v>
      </c>
      <c r="E64" s="13"/>
      <c r="F64" s="13" t="s">
        <v>168</v>
      </c>
      <c r="G64" s="47"/>
      <c r="H64" s="14">
        <v>8</v>
      </c>
      <c r="I64" s="13" t="s">
        <v>115</v>
      </c>
      <c r="J64" s="13">
        <v>17830</v>
      </c>
      <c r="K64" s="15">
        <f t="shared" si="43"/>
        <v>2</v>
      </c>
      <c r="L64" s="16">
        <f t="shared" si="44"/>
        <v>19.829999999999998</v>
      </c>
      <c r="P64" s="31">
        <f t="shared" si="3"/>
        <v>19.829999999999998</v>
      </c>
      <c r="Q64" s="27">
        <v>19.899999999999999</v>
      </c>
      <c r="S64" s="27">
        <f t="shared" si="45"/>
        <v>7.0000000000000284E-2</v>
      </c>
    </row>
    <row r="65" spans="2:19" outlineLevel="1" x14ac:dyDescent="0.3">
      <c r="B65" s="40"/>
      <c r="C65" s="17" t="s">
        <v>110</v>
      </c>
      <c r="D65" s="9" t="s">
        <v>151</v>
      </c>
      <c r="E65" s="17"/>
      <c r="F65" s="9" t="s">
        <v>168</v>
      </c>
      <c r="G65" s="45">
        <v>2</v>
      </c>
      <c r="H65" s="18">
        <v>8</v>
      </c>
      <c r="I65" s="17" t="s">
        <v>115</v>
      </c>
      <c r="J65" s="17">
        <v>20340</v>
      </c>
      <c r="K65" s="19">
        <f t="shared" si="43"/>
        <v>2</v>
      </c>
      <c r="L65" s="20">
        <f t="shared" si="44"/>
        <v>22.34</v>
      </c>
      <c r="O65">
        <f t="shared" si="2"/>
        <v>2</v>
      </c>
      <c r="P65" s="31">
        <f t="shared" si="3"/>
        <v>22.34</v>
      </c>
      <c r="Q65" s="27">
        <v>22.7073</v>
      </c>
      <c r="S65" s="27">
        <f t="shared" si="45"/>
        <v>0.36730000000000018</v>
      </c>
    </row>
    <row r="66" spans="2:19" outlineLevel="1" x14ac:dyDescent="0.3">
      <c r="B66" s="40"/>
      <c r="C66" s="17" t="s">
        <v>109</v>
      </c>
      <c r="D66" s="17" t="str">
        <f>D65</f>
        <v>RE-4/1-02</v>
      </c>
      <c r="E66" s="17"/>
      <c r="F66" s="17" t="s">
        <v>168</v>
      </c>
      <c r="G66" s="46"/>
      <c r="H66" s="18">
        <v>8</v>
      </c>
      <c r="I66" s="17" t="s">
        <v>115</v>
      </c>
      <c r="J66" s="17">
        <v>20260</v>
      </c>
      <c r="K66" s="19">
        <f t="shared" si="43"/>
        <v>2</v>
      </c>
      <c r="L66" s="20">
        <f t="shared" si="44"/>
        <v>22.26</v>
      </c>
      <c r="P66" s="31">
        <f t="shared" si="3"/>
        <v>22.26</v>
      </c>
      <c r="Q66" s="27">
        <v>22.7073</v>
      </c>
      <c r="S66" s="27">
        <f t="shared" si="45"/>
        <v>0.44729999999999848</v>
      </c>
    </row>
    <row r="67" spans="2:19" ht="15" outlineLevel="1" thickBot="1" x14ac:dyDescent="0.35">
      <c r="B67" s="40"/>
      <c r="C67" s="13" t="s">
        <v>108</v>
      </c>
      <c r="D67" s="13" t="str">
        <f>D65</f>
        <v>RE-4/1-02</v>
      </c>
      <c r="E67" s="13"/>
      <c r="F67" s="13" t="s">
        <v>168</v>
      </c>
      <c r="G67" s="47"/>
      <c r="H67" s="14">
        <v>8</v>
      </c>
      <c r="I67" s="13" t="s">
        <v>115</v>
      </c>
      <c r="J67" s="13">
        <v>20220</v>
      </c>
      <c r="K67" s="19">
        <f t="shared" si="43"/>
        <v>2</v>
      </c>
      <c r="L67" s="20">
        <f t="shared" si="44"/>
        <v>22.22</v>
      </c>
      <c r="P67" s="31">
        <f t="shared" si="3"/>
        <v>22.22</v>
      </c>
      <c r="Q67" s="27">
        <v>22.7</v>
      </c>
      <c r="S67" s="27">
        <f t="shared" si="45"/>
        <v>0.48000000000000043</v>
      </c>
    </row>
    <row r="68" spans="2:19" outlineLevel="1" x14ac:dyDescent="0.3">
      <c r="B68" s="40"/>
      <c r="C68" s="9" t="s">
        <v>107</v>
      </c>
      <c r="D68" s="9" t="s">
        <v>156</v>
      </c>
      <c r="E68" s="9"/>
      <c r="F68" s="9" t="s">
        <v>168</v>
      </c>
      <c r="G68" s="45">
        <v>3</v>
      </c>
      <c r="H68" s="10">
        <v>8</v>
      </c>
      <c r="I68" s="9" t="s">
        <v>115</v>
      </c>
      <c r="J68" s="9">
        <v>23090</v>
      </c>
      <c r="K68" s="11">
        <f t="shared" si="43"/>
        <v>2</v>
      </c>
      <c r="L68" s="12">
        <f t="shared" si="44"/>
        <v>25.09</v>
      </c>
      <c r="O68">
        <f t="shared" si="2"/>
        <v>3</v>
      </c>
      <c r="P68" s="31">
        <f t="shared" si="3"/>
        <v>25.09</v>
      </c>
      <c r="Q68" s="27">
        <v>25.636600000000001</v>
      </c>
      <c r="S68" s="27">
        <f t="shared" si="45"/>
        <v>0.54660000000000153</v>
      </c>
    </row>
    <row r="69" spans="2:19" outlineLevel="1" x14ac:dyDescent="0.3">
      <c r="B69" s="40"/>
      <c r="C69" s="17" t="s">
        <v>106</v>
      </c>
      <c r="D69" s="17" t="str">
        <f t="shared" ref="D69" si="46">D68</f>
        <v>RE-4/1-03</v>
      </c>
      <c r="E69" s="17"/>
      <c r="F69" s="17" t="s">
        <v>168</v>
      </c>
      <c r="G69" s="46"/>
      <c r="H69" s="18">
        <v>8</v>
      </c>
      <c r="I69" s="17" t="s">
        <v>115</v>
      </c>
      <c r="J69" s="17">
        <v>22990</v>
      </c>
      <c r="K69" s="19">
        <f t="shared" si="43"/>
        <v>2</v>
      </c>
      <c r="L69" s="20">
        <f t="shared" si="44"/>
        <v>24.99</v>
      </c>
      <c r="P69" s="31">
        <f t="shared" si="3"/>
        <v>24.99</v>
      </c>
      <c r="Q69" s="27">
        <v>25.636600000000001</v>
      </c>
      <c r="S69" s="27">
        <f t="shared" si="45"/>
        <v>0.64660000000000295</v>
      </c>
    </row>
    <row r="70" spans="2:19" ht="15" outlineLevel="1" thickBot="1" x14ac:dyDescent="0.35">
      <c r="B70" s="40"/>
      <c r="C70" s="13" t="s">
        <v>105</v>
      </c>
      <c r="D70" s="13" t="str">
        <f t="shared" ref="D70" si="47">D68</f>
        <v>RE-4/1-03</v>
      </c>
      <c r="E70" s="13"/>
      <c r="F70" s="13" t="s">
        <v>168</v>
      </c>
      <c r="G70" s="47"/>
      <c r="H70" s="14">
        <v>8</v>
      </c>
      <c r="I70" s="13" t="s">
        <v>115</v>
      </c>
      <c r="J70" s="13">
        <v>22950</v>
      </c>
      <c r="K70" s="15">
        <f t="shared" si="43"/>
        <v>2</v>
      </c>
      <c r="L70" s="16">
        <f t="shared" si="44"/>
        <v>24.95</v>
      </c>
      <c r="P70" s="31">
        <f t="shared" si="3"/>
        <v>24.95</v>
      </c>
      <c r="Q70" s="27">
        <v>25.6</v>
      </c>
      <c r="S70" s="27">
        <f t="shared" si="45"/>
        <v>0.65000000000000213</v>
      </c>
    </row>
    <row r="71" spans="2:19" outlineLevel="1" x14ac:dyDescent="0.3">
      <c r="B71" s="40"/>
      <c r="C71" s="17" t="s">
        <v>104</v>
      </c>
      <c r="D71" s="9" t="s">
        <v>155</v>
      </c>
      <c r="E71" s="17"/>
      <c r="F71" s="9" t="s">
        <v>168</v>
      </c>
      <c r="G71" s="45">
        <v>4</v>
      </c>
      <c r="H71" s="18">
        <v>8</v>
      </c>
      <c r="I71" s="17" t="s">
        <v>115</v>
      </c>
      <c r="J71" s="17">
        <v>25670</v>
      </c>
      <c r="K71" s="19">
        <f t="shared" si="43"/>
        <v>2</v>
      </c>
      <c r="L71" s="20">
        <f t="shared" si="44"/>
        <v>27.67</v>
      </c>
      <c r="O71">
        <f t="shared" ref="O71:O113" si="48">G71</f>
        <v>4</v>
      </c>
      <c r="P71" s="31">
        <f t="shared" ref="P71:P115" si="49">L71</f>
        <v>27.67</v>
      </c>
      <c r="Q71" s="27">
        <v>28.761700000000001</v>
      </c>
      <c r="S71" s="27">
        <f t="shared" si="45"/>
        <v>1.0916999999999994</v>
      </c>
    </row>
    <row r="72" spans="2:19" outlineLevel="1" x14ac:dyDescent="0.3">
      <c r="B72" s="40"/>
      <c r="C72" s="17" t="s">
        <v>103</v>
      </c>
      <c r="D72" s="17" t="str">
        <f t="shared" ref="D72" si="50">D71</f>
        <v>RE-4/1-04</v>
      </c>
      <c r="E72" s="17"/>
      <c r="F72" s="17" t="s">
        <v>168</v>
      </c>
      <c r="G72" s="46"/>
      <c r="H72" s="18">
        <v>8</v>
      </c>
      <c r="I72" s="17" t="s">
        <v>115</v>
      </c>
      <c r="J72" s="17">
        <v>25580</v>
      </c>
      <c r="K72" s="19">
        <f t="shared" si="43"/>
        <v>2</v>
      </c>
      <c r="L72" s="20">
        <f t="shared" si="44"/>
        <v>27.58</v>
      </c>
      <c r="P72" s="31">
        <f t="shared" si="49"/>
        <v>27.58</v>
      </c>
      <c r="Q72" s="27">
        <v>28.761700000000001</v>
      </c>
      <c r="S72" s="27">
        <f t="shared" si="45"/>
        <v>1.1817000000000029</v>
      </c>
    </row>
    <row r="73" spans="2:19" ht="15" outlineLevel="1" thickBot="1" x14ac:dyDescent="0.35">
      <c r="B73" s="40"/>
      <c r="C73" s="13" t="s">
        <v>102</v>
      </c>
      <c r="D73" s="13" t="str">
        <f t="shared" ref="D73" si="51">D71</f>
        <v>RE-4/1-04</v>
      </c>
      <c r="E73" s="13"/>
      <c r="F73" s="13" t="s">
        <v>168</v>
      </c>
      <c r="G73" s="47"/>
      <c r="H73" s="14">
        <v>8</v>
      </c>
      <c r="I73" s="13" t="s">
        <v>115</v>
      </c>
      <c r="J73" s="13">
        <v>25520</v>
      </c>
      <c r="K73" s="19">
        <f t="shared" si="43"/>
        <v>2</v>
      </c>
      <c r="L73" s="20">
        <f t="shared" si="44"/>
        <v>27.52</v>
      </c>
      <c r="P73" s="31">
        <f t="shared" si="49"/>
        <v>27.52</v>
      </c>
      <c r="Q73" s="27">
        <v>28.8</v>
      </c>
      <c r="S73" s="27">
        <f t="shared" si="45"/>
        <v>1.2800000000000011</v>
      </c>
    </row>
    <row r="74" spans="2:19" outlineLevel="1" x14ac:dyDescent="0.3">
      <c r="B74" s="40"/>
      <c r="C74" s="9" t="s">
        <v>101</v>
      </c>
      <c r="D74" s="9" t="s">
        <v>154</v>
      </c>
      <c r="E74" s="9"/>
      <c r="F74" s="9" t="s">
        <v>167</v>
      </c>
      <c r="G74" s="45">
        <v>5</v>
      </c>
      <c r="H74" s="10">
        <v>8</v>
      </c>
      <c r="I74" s="9" t="s">
        <v>115</v>
      </c>
      <c r="J74" s="9">
        <v>27980</v>
      </c>
      <c r="K74" s="11">
        <f t="shared" si="43"/>
        <v>2</v>
      </c>
      <c r="L74" s="12">
        <f t="shared" si="44"/>
        <v>29.98</v>
      </c>
      <c r="O74">
        <f t="shared" si="48"/>
        <v>5</v>
      </c>
      <c r="P74" s="31">
        <f>L74</f>
        <v>29.98</v>
      </c>
      <c r="Q74" s="27">
        <v>31.571100000000001</v>
      </c>
      <c r="R74" s="26" t="s">
        <v>174</v>
      </c>
      <c r="S74" s="27">
        <f t="shared" si="45"/>
        <v>1.5911000000000008</v>
      </c>
    </row>
    <row r="75" spans="2:19" outlineLevel="1" x14ac:dyDescent="0.3">
      <c r="B75" s="40"/>
      <c r="C75" s="17" t="s">
        <v>100</v>
      </c>
      <c r="D75" s="17" t="str">
        <f t="shared" ref="D75" si="52">D74</f>
        <v>RE-4/1-05</v>
      </c>
      <c r="E75" s="17"/>
      <c r="F75" s="17" t="s">
        <v>167</v>
      </c>
      <c r="G75" s="46"/>
      <c r="H75" s="18">
        <v>8</v>
      </c>
      <c r="I75" s="17" t="s">
        <v>115</v>
      </c>
      <c r="J75" s="17">
        <v>27870</v>
      </c>
      <c r="K75" s="19">
        <f t="shared" si="43"/>
        <v>2</v>
      </c>
      <c r="L75" s="20">
        <f t="shared" si="44"/>
        <v>29.87</v>
      </c>
      <c r="P75" s="31">
        <f t="shared" si="49"/>
        <v>29.87</v>
      </c>
      <c r="Q75" s="27">
        <v>31.571100000000001</v>
      </c>
      <c r="R75" s="26" t="s">
        <v>174</v>
      </c>
      <c r="S75" s="27">
        <f t="shared" si="45"/>
        <v>1.7011000000000003</v>
      </c>
    </row>
    <row r="76" spans="2:19" ht="15" outlineLevel="1" thickBot="1" x14ac:dyDescent="0.35">
      <c r="B76" s="40"/>
      <c r="C76" s="13" t="s">
        <v>99</v>
      </c>
      <c r="D76" s="13" t="str">
        <f t="shared" ref="D76" si="53">D74</f>
        <v>RE-4/1-05</v>
      </c>
      <c r="E76" s="13"/>
      <c r="F76" s="13" t="s">
        <v>167</v>
      </c>
      <c r="G76" s="47"/>
      <c r="H76" s="14">
        <v>8</v>
      </c>
      <c r="I76" s="13" t="s">
        <v>115</v>
      </c>
      <c r="J76" s="13">
        <v>27800</v>
      </c>
      <c r="K76" s="15">
        <f t="shared" si="43"/>
        <v>2</v>
      </c>
      <c r="L76" s="16">
        <f t="shared" si="44"/>
        <v>29.8</v>
      </c>
      <c r="P76" s="31">
        <f t="shared" si="49"/>
        <v>29.8</v>
      </c>
      <c r="Q76" s="27">
        <v>31.6</v>
      </c>
      <c r="R76" s="26" t="s">
        <v>174</v>
      </c>
      <c r="S76" s="27">
        <f t="shared" si="45"/>
        <v>1.8000000000000007</v>
      </c>
    </row>
    <row r="77" spans="2:19" outlineLevel="1" x14ac:dyDescent="0.3">
      <c r="B77" s="40"/>
      <c r="C77" s="17" t="s">
        <v>98</v>
      </c>
      <c r="D77" s="9" t="s">
        <v>152</v>
      </c>
      <c r="E77" s="17"/>
      <c r="F77" s="9" t="s">
        <v>167</v>
      </c>
      <c r="G77" s="45">
        <v>6</v>
      </c>
      <c r="H77" s="18">
        <v>8</v>
      </c>
      <c r="I77" s="17" t="s">
        <v>115</v>
      </c>
      <c r="J77" s="17">
        <v>14730</v>
      </c>
      <c r="K77" s="19">
        <f t="shared" si="43"/>
        <v>2</v>
      </c>
      <c r="L77" s="20">
        <f t="shared" si="44"/>
        <v>16.73</v>
      </c>
      <c r="O77">
        <f t="shared" si="48"/>
        <v>6</v>
      </c>
      <c r="P77" s="31">
        <f t="shared" si="49"/>
        <v>16.73</v>
      </c>
      <c r="Q77" s="27">
        <v>20.6008</v>
      </c>
      <c r="S77" s="27">
        <f t="shared" si="45"/>
        <v>3.8707999999999991</v>
      </c>
    </row>
    <row r="78" spans="2:19" outlineLevel="1" x14ac:dyDescent="0.3">
      <c r="B78" s="40"/>
      <c r="C78" s="17" t="s">
        <v>97</v>
      </c>
      <c r="D78" s="17" t="str">
        <f t="shared" ref="D78" si="54">D77</f>
        <v>RE-4/1-06</v>
      </c>
      <c r="E78" s="17"/>
      <c r="F78" s="17" t="s">
        <v>167</v>
      </c>
      <c r="G78" s="46"/>
      <c r="H78" s="18">
        <v>8</v>
      </c>
      <c r="I78" s="17" t="s">
        <v>115</v>
      </c>
      <c r="J78" s="17">
        <v>14660</v>
      </c>
      <c r="K78" s="19">
        <f t="shared" si="43"/>
        <v>2</v>
      </c>
      <c r="L78" s="20">
        <f t="shared" si="44"/>
        <v>16.66</v>
      </c>
      <c r="P78" s="31">
        <f t="shared" si="49"/>
        <v>16.66</v>
      </c>
      <c r="Q78" s="27">
        <v>20.6008</v>
      </c>
      <c r="S78" s="27">
        <f t="shared" si="45"/>
        <v>3.9407999999999994</v>
      </c>
    </row>
    <row r="79" spans="2:19" ht="15" outlineLevel="1" thickBot="1" x14ac:dyDescent="0.35">
      <c r="B79" s="40"/>
      <c r="C79" s="13" t="s">
        <v>96</v>
      </c>
      <c r="D79" s="13" t="str">
        <f t="shared" ref="D79" si="55">D77</f>
        <v>RE-4/1-06</v>
      </c>
      <c r="E79" s="13"/>
      <c r="F79" s="13" t="s">
        <v>167</v>
      </c>
      <c r="G79" s="47"/>
      <c r="H79" s="14">
        <v>8</v>
      </c>
      <c r="I79" s="13" t="s">
        <v>115</v>
      </c>
      <c r="J79" s="13">
        <v>14640</v>
      </c>
      <c r="K79" s="19">
        <f t="shared" si="43"/>
        <v>2</v>
      </c>
      <c r="L79" s="20">
        <f t="shared" si="44"/>
        <v>16.64</v>
      </c>
      <c r="P79" s="31">
        <f t="shared" si="49"/>
        <v>16.64</v>
      </c>
      <c r="Q79" s="27">
        <v>20.6</v>
      </c>
      <c r="S79" s="27">
        <f t="shared" si="45"/>
        <v>3.9600000000000009</v>
      </c>
    </row>
    <row r="80" spans="2:19" outlineLevel="1" x14ac:dyDescent="0.3">
      <c r="B80" s="40"/>
      <c r="C80" s="9" t="s">
        <v>95</v>
      </c>
      <c r="D80" s="9" t="s">
        <v>153</v>
      </c>
      <c r="E80" s="9"/>
      <c r="F80" s="9" t="s">
        <v>167</v>
      </c>
      <c r="G80" s="45">
        <v>7</v>
      </c>
      <c r="H80" s="10">
        <v>8</v>
      </c>
      <c r="I80" s="9" t="s">
        <v>115</v>
      </c>
      <c r="J80" s="9">
        <v>12430</v>
      </c>
      <c r="K80" s="11">
        <f t="shared" si="43"/>
        <v>2</v>
      </c>
      <c r="L80" s="12">
        <f t="shared" si="44"/>
        <v>14.43</v>
      </c>
      <c r="O80">
        <f t="shared" si="48"/>
        <v>7</v>
      </c>
      <c r="P80" s="31">
        <f t="shared" si="49"/>
        <v>14.43</v>
      </c>
      <c r="Q80" s="27">
        <v>17.671500000000002</v>
      </c>
      <c r="S80" s="27">
        <f t="shared" si="45"/>
        <v>3.241500000000002</v>
      </c>
    </row>
    <row r="81" spans="2:19" outlineLevel="1" x14ac:dyDescent="0.3">
      <c r="B81" s="40"/>
      <c r="C81" s="17" t="s">
        <v>94</v>
      </c>
      <c r="D81" s="17" t="str">
        <f t="shared" ref="D81" si="56">D80</f>
        <v>RE-4/1-07</v>
      </c>
      <c r="E81" s="17"/>
      <c r="F81" s="17" t="s">
        <v>167</v>
      </c>
      <c r="G81" s="46"/>
      <c r="H81" s="18">
        <v>8</v>
      </c>
      <c r="I81" s="17" t="s">
        <v>115</v>
      </c>
      <c r="J81" s="17">
        <v>12340</v>
      </c>
      <c r="K81" s="19">
        <f t="shared" si="43"/>
        <v>2</v>
      </c>
      <c r="L81" s="20">
        <f t="shared" si="44"/>
        <v>14.34</v>
      </c>
      <c r="P81" s="31">
        <f t="shared" si="49"/>
        <v>14.34</v>
      </c>
      <c r="Q81" s="27">
        <v>17.671500000000002</v>
      </c>
      <c r="S81" s="27">
        <f t="shared" si="45"/>
        <v>3.3315000000000019</v>
      </c>
    </row>
    <row r="82" spans="2:19" ht="15" outlineLevel="1" thickBot="1" x14ac:dyDescent="0.35">
      <c r="B82" s="40"/>
      <c r="C82" s="13" t="s">
        <v>93</v>
      </c>
      <c r="D82" s="13" t="str">
        <f t="shared" ref="D82" si="57">D80</f>
        <v>RE-4/1-07</v>
      </c>
      <c r="E82" s="13"/>
      <c r="F82" s="13" t="s">
        <v>167</v>
      </c>
      <c r="G82" s="47"/>
      <c r="H82" s="14">
        <v>8</v>
      </c>
      <c r="I82" s="13" t="s">
        <v>115</v>
      </c>
      <c r="J82" s="13">
        <v>12320</v>
      </c>
      <c r="K82" s="15">
        <f t="shared" si="43"/>
        <v>2</v>
      </c>
      <c r="L82" s="16">
        <f t="shared" si="44"/>
        <v>14.32</v>
      </c>
      <c r="P82" s="31">
        <f t="shared" si="49"/>
        <v>14.32</v>
      </c>
      <c r="Q82" s="27">
        <v>17.7</v>
      </c>
      <c r="S82" s="27">
        <f t="shared" si="45"/>
        <v>3.379999999999999</v>
      </c>
    </row>
    <row r="83" spans="2:19" outlineLevel="1" x14ac:dyDescent="0.3">
      <c r="B83" s="40"/>
      <c r="C83" s="17" t="s">
        <v>92</v>
      </c>
      <c r="D83" s="9" t="s">
        <v>162</v>
      </c>
      <c r="E83" s="17"/>
      <c r="F83" s="9" t="s">
        <v>167</v>
      </c>
      <c r="G83" s="45">
        <v>8</v>
      </c>
      <c r="H83" s="18">
        <v>8</v>
      </c>
      <c r="I83" s="17" t="s">
        <v>115</v>
      </c>
      <c r="J83" s="17">
        <v>9510</v>
      </c>
      <c r="K83" s="19">
        <f t="shared" si="43"/>
        <v>2</v>
      </c>
      <c r="L83" s="20">
        <f t="shared" si="44"/>
        <v>11.51</v>
      </c>
      <c r="O83">
        <f t="shared" si="48"/>
        <v>8</v>
      </c>
      <c r="P83" s="31">
        <f t="shared" si="49"/>
        <v>11.51</v>
      </c>
      <c r="Q83" s="27">
        <v>14.8621</v>
      </c>
      <c r="S83" s="27">
        <f t="shared" si="45"/>
        <v>3.3521000000000001</v>
      </c>
    </row>
    <row r="84" spans="2:19" outlineLevel="1" x14ac:dyDescent="0.3">
      <c r="B84" s="40"/>
      <c r="C84" s="17" t="s">
        <v>91</v>
      </c>
      <c r="D84" s="17" t="str">
        <f t="shared" ref="D84" si="58">D83</f>
        <v>RE-4/1-08</v>
      </c>
      <c r="E84" s="17"/>
      <c r="F84" s="17" t="s">
        <v>167</v>
      </c>
      <c r="G84" s="46"/>
      <c r="H84" s="18">
        <v>8</v>
      </c>
      <c r="I84" s="17" t="s">
        <v>115</v>
      </c>
      <c r="J84" s="17">
        <v>9420</v>
      </c>
      <c r="K84" s="19">
        <f t="shared" si="43"/>
        <v>2</v>
      </c>
      <c r="L84" s="20">
        <f t="shared" si="44"/>
        <v>11.42</v>
      </c>
      <c r="P84" s="31">
        <f t="shared" si="49"/>
        <v>11.42</v>
      </c>
      <c r="Q84" s="27">
        <v>14.8621</v>
      </c>
      <c r="S84" s="27">
        <f t="shared" si="45"/>
        <v>3.4420999999999999</v>
      </c>
    </row>
    <row r="85" spans="2:19" ht="15" outlineLevel="1" thickBot="1" x14ac:dyDescent="0.35">
      <c r="B85" s="40"/>
      <c r="C85" s="13" t="s">
        <v>90</v>
      </c>
      <c r="D85" s="13" t="str">
        <f t="shared" ref="D85" si="59">D83</f>
        <v>RE-4/1-08</v>
      </c>
      <c r="E85" s="13"/>
      <c r="F85" s="13" t="s">
        <v>167</v>
      </c>
      <c r="G85" s="47"/>
      <c r="H85" s="14">
        <v>8</v>
      </c>
      <c r="I85" s="13" t="s">
        <v>115</v>
      </c>
      <c r="J85" s="13">
        <v>9390</v>
      </c>
      <c r="K85" s="19">
        <f t="shared" si="43"/>
        <v>2</v>
      </c>
      <c r="L85" s="20">
        <f t="shared" si="44"/>
        <v>11.39</v>
      </c>
      <c r="P85" s="31">
        <f t="shared" si="49"/>
        <v>11.39</v>
      </c>
      <c r="Q85" s="27">
        <v>14.9</v>
      </c>
      <c r="S85" s="27">
        <f t="shared" si="45"/>
        <v>3.51</v>
      </c>
    </row>
    <row r="86" spans="2:19" outlineLevel="1" x14ac:dyDescent="0.3">
      <c r="B86" s="40"/>
      <c r="C86" s="9" t="s">
        <v>89</v>
      </c>
      <c r="D86" s="9" t="s">
        <v>161</v>
      </c>
      <c r="E86" s="9"/>
      <c r="F86" s="9" t="s">
        <v>167</v>
      </c>
      <c r="G86" s="45">
        <v>9</v>
      </c>
      <c r="H86" s="10">
        <v>8</v>
      </c>
      <c r="I86" s="9" t="s">
        <v>115</v>
      </c>
      <c r="J86" s="9">
        <v>8560</v>
      </c>
      <c r="K86" s="11">
        <f t="shared" si="43"/>
        <v>2</v>
      </c>
      <c r="L86" s="12">
        <f t="shared" si="44"/>
        <v>10.56</v>
      </c>
      <c r="O86">
        <f t="shared" si="48"/>
        <v>9</v>
      </c>
      <c r="P86" s="31">
        <f t="shared" si="49"/>
        <v>10.56</v>
      </c>
      <c r="Q86" s="27">
        <v>11.737</v>
      </c>
      <c r="S86" s="27">
        <f t="shared" si="45"/>
        <v>1.1769999999999996</v>
      </c>
    </row>
    <row r="87" spans="2:19" outlineLevel="1" x14ac:dyDescent="0.3">
      <c r="B87" s="40"/>
      <c r="C87" s="17" t="s">
        <v>88</v>
      </c>
      <c r="D87" s="17" t="str">
        <f t="shared" ref="D87" si="60">D86</f>
        <v>RE-4/1-09</v>
      </c>
      <c r="E87" s="17"/>
      <c r="F87" s="17" t="s">
        <v>167</v>
      </c>
      <c r="G87" s="46"/>
      <c r="H87" s="18">
        <v>8</v>
      </c>
      <c r="I87" s="17" t="s">
        <v>115</v>
      </c>
      <c r="J87" s="17">
        <v>8460</v>
      </c>
      <c r="K87" s="19">
        <f t="shared" si="43"/>
        <v>2</v>
      </c>
      <c r="L87" s="20">
        <f t="shared" si="44"/>
        <v>10.46</v>
      </c>
      <c r="P87" s="31">
        <f t="shared" si="49"/>
        <v>10.46</v>
      </c>
      <c r="Q87" s="27">
        <v>11.737</v>
      </c>
      <c r="S87" s="27">
        <f t="shared" si="45"/>
        <v>1.2769999999999992</v>
      </c>
    </row>
    <row r="88" spans="2:19" ht="15" outlineLevel="1" thickBot="1" x14ac:dyDescent="0.35">
      <c r="B88" s="40"/>
      <c r="C88" s="13" t="s">
        <v>87</v>
      </c>
      <c r="D88" s="13" t="str">
        <f t="shared" ref="D88" si="61">D86</f>
        <v>RE-4/1-09</v>
      </c>
      <c r="E88" s="13"/>
      <c r="F88" s="13" t="s">
        <v>167</v>
      </c>
      <c r="G88" s="47"/>
      <c r="H88" s="14">
        <v>8</v>
      </c>
      <c r="I88" s="13" t="s">
        <v>115</v>
      </c>
      <c r="J88" s="13">
        <v>8420</v>
      </c>
      <c r="K88" s="15">
        <f t="shared" si="43"/>
        <v>2</v>
      </c>
      <c r="L88" s="16">
        <f t="shared" si="44"/>
        <v>10.42</v>
      </c>
      <c r="P88" s="31">
        <f t="shared" si="49"/>
        <v>10.42</v>
      </c>
      <c r="Q88" s="27">
        <v>11.7</v>
      </c>
      <c r="S88" s="27">
        <f t="shared" si="45"/>
        <v>1.2799999999999994</v>
      </c>
    </row>
    <row r="89" spans="2:19" outlineLevel="1" x14ac:dyDescent="0.3">
      <c r="B89" s="40"/>
      <c r="C89" s="17" t="s">
        <v>86</v>
      </c>
      <c r="D89" s="9" t="s">
        <v>160</v>
      </c>
      <c r="E89" s="17"/>
      <c r="F89" s="9" t="s">
        <v>167</v>
      </c>
      <c r="G89" s="45">
        <v>10</v>
      </c>
      <c r="H89" s="18">
        <v>8</v>
      </c>
      <c r="I89" s="17" t="s">
        <v>115</v>
      </c>
      <c r="J89" s="17">
        <v>10940</v>
      </c>
      <c r="K89" s="19">
        <f t="shared" si="43"/>
        <v>2</v>
      </c>
      <c r="L89" s="20">
        <f t="shared" si="44"/>
        <v>12.94</v>
      </c>
      <c r="O89">
        <f t="shared" si="48"/>
        <v>10</v>
      </c>
      <c r="P89" s="31">
        <f t="shared" si="49"/>
        <v>12.94</v>
      </c>
      <c r="Q89" s="28">
        <v>15.8</v>
      </c>
      <c r="S89" s="27">
        <f t="shared" si="45"/>
        <v>2.8600000000000012</v>
      </c>
    </row>
    <row r="90" spans="2:19" outlineLevel="1" x14ac:dyDescent="0.3">
      <c r="B90" s="40"/>
      <c r="C90" s="17" t="s">
        <v>85</v>
      </c>
      <c r="D90" s="17" t="str">
        <f t="shared" ref="D90" si="62">D89</f>
        <v>RE-4/1-10</v>
      </c>
      <c r="E90" s="17"/>
      <c r="F90" s="17" t="s">
        <v>167</v>
      </c>
      <c r="G90" s="46"/>
      <c r="H90" s="18">
        <v>8</v>
      </c>
      <c r="I90" s="17" t="s">
        <v>115</v>
      </c>
      <c r="J90" s="17">
        <v>10830</v>
      </c>
      <c r="K90" s="19">
        <f t="shared" si="43"/>
        <v>2</v>
      </c>
      <c r="L90" s="20">
        <f t="shared" si="44"/>
        <v>12.83</v>
      </c>
      <c r="P90" s="31">
        <f t="shared" si="49"/>
        <v>12.83</v>
      </c>
      <c r="Q90" s="28">
        <v>15.8</v>
      </c>
      <c r="S90" s="27">
        <f t="shared" si="45"/>
        <v>2.9700000000000006</v>
      </c>
    </row>
    <row r="91" spans="2:19" ht="15" outlineLevel="1" thickBot="1" x14ac:dyDescent="0.35">
      <c r="B91" s="40"/>
      <c r="C91" s="13" t="s">
        <v>84</v>
      </c>
      <c r="D91" s="13" t="str">
        <f t="shared" ref="D91" si="63">D89</f>
        <v>RE-4/1-10</v>
      </c>
      <c r="E91" s="13"/>
      <c r="F91" s="13" t="s">
        <v>167</v>
      </c>
      <c r="G91" s="47"/>
      <c r="H91" s="14">
        <v>8</v>
      </c>
      <c r="I91" s="13" t="s">
        <v>115</v>
      </c>
      <c r="J91" s="13">
        <v>10780</v>
      </c>
      <c r="K91" s="19">
        <f t="shared" si="43"/>
        <v>2</v>
      </c>
      <c r="L91" s="20">
        <f t="shared" si="44"/>
        <v>12.78</v>
      </c>
      <c r="P91" s="31">
        <f t="shared" si="49"/>
        <v>12.78</v>
      </c>
      <c r="Q91" s="28">
        <v>15.8</v>
      </c>
      <c r="S91" s="27">
        <f t="shared" si="45"/>
        <v>3.0200000000000014</v>
      </c>
    </row>
    <row r="92" spans="2:19" outlineLevel="1" x14ac:dyDescent="0.3">
      <c r="B92" s="40"/>
      <c r="C92" s="9" t="s">
        <v>83</v>
      </c>
      <c r="D92" s="9" t="s">
        <v>159</v>
      </c>
      <c r="E92" s="9"/>
      <c r="F92" s="9" t="s">
        <v>167</v>
      </c>
      <c r="G92" s="45">
        <v>11</v>
      </c>
      <c r="H92" s="10">
        <v>8</v>
      </c>
      <c r="I92" s="9" t="s">
        <v>115</v>
      </c>
      <c r="J92" s="9">
        <v>13670</v>
      </c>
      <c r="K92" s="11">
        <f t="shared" si="43"/>
        <v>2</v>
      </c>
      <c r="L92" s="12">
        <f t="shared" si="44"/>
        <v>15.67</v>
      </c>
      <c r="O92">
        <f t="shared" si="48"/>
        <v>11</v>
      </c>
      <c r="P92" s="31">
        <f t="shared" si="49"/>
        <v>15.67</v>
      </c>
      <c r="Q92" s="28">
        <v>19.600000000000001</v>
      </c>
      <c r="R92" s="26" t="s">
        <v>174</v>
      </c>
      <c r="S92" s="27">
        <f t="shared" si="45"/>
        <v>3.9300000000000015</v>
      </c>
    </row>
    <row r="93" spans="2:19" outlineLevel="1" x14ac:dyDescent="0.3">
      <c r="B93" s="40"/>
      <c r="C93" s="17" t="s">
        <v>82</v>
      </c>
      <c r="D93" s="17" t="str">
        <f t="shared" ref="D93" si="64">D92</f>
        <v>RE-4/1-11</v>
      </c>
      <c r="E93" s="17"/>
      <c r="F93" s="17" t="s">
        <v>167</v>
      </c>
      <c r="G93" s="46"/>
      <c r="H93" s="18">
        <v>8</v>
      </c>
      <c r="I93" s="17" t="s">
        <v>115</v>
      </c>
      <c r="J93" s="17">
        <v>13550</v>
      </c>
      <c r="K93" s="19">
        <f t="shared" si="43"/>
        <v>2</v>
      </c>
      <c r="L93" s="20">
        <f t="shared" si="44"/>
        <v>15.55</v>
      </c>
      <c r="P93" s="31">
        <f t="shared" si="49"/>
        <v>15.55</v>
      </c>
      <c r="Q93" s="28">
        <v>19.600000000000001</v>
      </c>
      <c r="R93" s="26" t="s">
        <v>174</v>
      </c>
      <c r="S93" s="27">
        <f t="shared" si="45"/>
        <v>4.0500000000000007</v>
      </c>
    </row>
    <row r="94" spans="2:19" ht="15" outlineLevel="1" thickBot="1" x14ac:dyDescent="0.35">
      <c r="B94" s="40"/>
      <c r="C94" s="13" t="s">
        <v>81</v>
      </c>
      <c r="D94" s="13" t="str">
        <f t="shared" ref="D94" si="65">D92</f>
        <v>RE-4/1-11</v>
      </c>
      <c r="E94" s="13"/>
      <c r="F94" s="13" t="s">
        <v>167</v>
      </c>
      <c r="G94" s="47"/>
      <c r="H94" s="14">
        <v>8</v>
      </c>
      <c r="I94" s="13" t="s">
        <v>115</v>
      </c>
      <c r="J94" s="13">
        <v>13480</v>
      </c>
      <c r="K94" s="15">
        <f t="shared" ref="K94:K115" si="66">$K$2</f>
        <v>2</v>
      </c>
      <c r="L94" s="16">
        <f t="shared" ref="L94:L115" si="67">J94/1000+K94</f>
        <v>15.48</v>
      </c>
      <c r="P94" s="31">
        <f t="shared" si="49"/>
        <v>15.48</v>
      </c>
      <c r="Q94" s="28">
        <v>19.600000000000001</v>
      </c>
      <c r="R94" s="26" t="s">
        <v>174</v>
      </c>
      <c r="S94" s="27">
        <f t="shared" si="45"/>
        <v>4.120000000000001</v>
      </c>
    </row>
    <row r="95" spans="2:19" outlineLevel="1" x14ac:dyDescent="0.3">
      <c r="B95" s="40"/>
      <c r="C95" s="17" t="s">
        <v>80</v>
      </c>
      <c r="D95" s="9" t="s">
        <v>157</v>
      </c>
      <c r="E95" s="17"/>
      <c r="F95" s="9" t="s">
        <v>167</v>
      </c>
      <c r="G95" s="45">
        <v>12</v>
      </c>
      <c r="H95" s="18">
        <v>8</v>
      </c>
      <c r="I95" s="17" t="s">
        <v>115</v>
      </c>
      <c r="J95" s="17">
        <v>16670</v>
      </c>
      <c r="K95" s="19">
        <f t="shared" si="66"/>
        <v>2</v>
      </c>
      <c r="L95" s="20">
        <f t="shared" si="67"/>
        <v>18.670000000000002</v>
      </c>
      <c r="O95">
        <f t="shared" si="48"/>
        <v>12</v>
      </c>
      <c r="P95" s="31">
        <f t="shared" si="49"/>
        <v>18.670000000000002</v>
      </c>
      <c r="Q95" s="28">
        <v>19.600000000000001</v>
      </c>
      <c r="R95" s="26" t="s">
        <v>174</v>
      </c>
      <c r="S95" s="27">
        <f t="shared" si="45"/>
        <v>0.92999999999999972</v>
      </c>
    </row>
    <row r="96" spans="2:19" outlineLevel="1" x14ac:dyDescent="0.3">
      <c r="B96" s="40"/>
      <c r="C96" s="17" t="s">
        <v>79</v>
      </c>
      <c r="D96" s="17" t="str">
        <f t="shared" ref="D96" si="68">D95</f>
        <v>RE-4/1-12</v>
      </c>
      <c r="E96" s="17"/>
      <c r="F96" s="17" t="s">
        <v>167</v>
      </c>
      <c r="G96" s="46"/>
      <c r="H96" s="18">
        <v>8</v>
      </c>
      <c r="I96" s="17" t="s">
        <v>115</v>
      </c>
      <c r="J96" s="17">
        <v>16540</v>
      </c>
      <c r="K96" s="19">
        <f t="shared" si="66"/>
        <v>2</v>
      </c>
      <c r="L96" s="20">
        <f t="shared" si="67"/>
        <v>18.54</v>
      </c>
      <c r="P96" s="31">
        <f t="shared" si="49"/>
        <v>18.54</v>
      </c>
      <c r="Q96" s="28">
        <v>19.600000000000001</v>
      </c>
      <c r="R96" s="26" t="s">
        <v>174</v>
      </c>
      <c r="S96" s="27">
        <f t="shared" si="45"/>
        <v>1.0600000000000023</v>
      </c>
    </row>
    <row r="97" spans="2:19" ht="15" outlineLevel="1" thickBot="1" x14ac:dyDescent="0.35">
      <c r="B97" s="40"/>
      <c r="C97" s="13" t="s">
        <v>78</v>
      </c>
      <c r="D97" s="13" t="str">
        <f t="shared" ref="D97" si="69">D95</f>
        <v>RE-4/1-12</v>
      </c>
      <c r="E97" s="13"/>
      <c r="F97" s="13" t="s">
        <v>167</v>
      </c>
      <c r="G97" s="47"/>
      <c r="H97" s="14">
        <v>8</v>
      </c>
      <c r="I97" s="13" t="s">
        <v>115</v>
      </c>
      <c r="J97" s="13">
        <v>16460</v>
      </c>
      <c r="K97" s="19">
        <f t="shared" si="66"/>
        <v>2</v>
      </c>
      <c r="L97" s="20">
        <f t="shared" si="67"/>
        <v>18.46</v>
      </c>
      <c r="P97" s="31">
        <f t="shared" si="49"/>
        <v>18.46</v>
      </c>
      <c r="Q97" s="28">
        <v>19.600000000000001</v>
      </c>
      <c r="R97" s="26" t="s">
        <v>174</v>
      </c>
      <c r="S97" s="27">
        <f t="shared" si="45"/>
        <v>1.1400000000000006</v>
      </c>
    </row>
    <row r="98" spans="2:19" outlineLevel="1" x14ac:dyDescent="0.3">
      <c r="B98" s="40"/>
      <c r="C98" s="9" t="s">
        <v>77</v>
      </c>
      <c r="D98" s="9" t="s">
        <v>158</v>
      </c>
      <c r="E98" s="9"/>
      <c r="F98" s="9" t="s">
        <v>167</v>
      </c>
      <c r="G98" s="45">
        <v>13</v>
      </c>
      <c r="H98" s="10">
        <v>8</v>
      </c>
      <c r="I98" s="9" t="s">
        <v>115</v>
      </c>
      <c r="J98" s="9">
        <v>19410</v>
      </c>
      <c r="K98" s="11">
        <f t="shared" si="66"/>
        <v>2</v>
      </c>
      <c r="L98" s="12">
        <f t="shared" si="67"/>
        <v>21.41</v>
      </c>
      <c r="O98">
        <f t="shared" si="48"/>
        <v>13</v>
      </c>
      <c r="P98" s="31">
        <f t="shared" si="49"/>
        <v>21.41</v>
      </c>
      <c r="Q98" s="28">
        <v>22.4</v>
      </c>
      <c r="S98" s="27">
        <f t="shared" si="45"/>
        <v>0.98999999999999844</v>
      </c>
    </row>
    <row r="99" spans="2:19" outlineLevel="1" x14ac:dyDescent="0.3">
      <c r="B99" s="40"/>
      <c r="C99" s="17" t="s">
        <v>76</v>
      </c>
      <c r="D99" s="17" t="str">
        <f t="shared" ref="D99" si="70">D98</f>
        <v>RE-4/1-13</v>
      </c>
      <c r="E99" s="17"/>
      <c r="F99" s="17" t="s">
        <v>167</v>
      </c>
      <c r="G99" s="46"/>
      <c r="H99" s="18">
        <v>8</v>
      </c>
      <c r="I99" s="17" t="s">
        <v>115</v>
      </c>
      <c r="J99" s="17">
        <v>19280</v>
      </c>
      <c r="K99" s="19">
        <f t="shared" si="66"/>
        <v>2</v>
      </c>
      <c r="L99" s="20">
        <f t="shared" si="67"/>
        <v>21.28</v>
      </c>
      <c r="P99" s="31">
        <f t="shared" si="49"/>
        <v>21.28</v>
      </c>
      <c r="Q99" s="28">
        <v>22.4</v>
      </c>
      <c r="S99" s="27">
        <f t="shared" si="45"/>
        <v>1.1199999999999974</v>
      </c>
    </row>
    <row r="100" spans="2:19" ht="15" outlineLevel="1" thickBot="1" x14ac:dyDescent="0.35">
      <c r="B100" s="40"/>
      <c r="C100" s="13" t="s">
        <v>75</v>
      </c>
      <c r="D100" s="13" t="str">
        <f t="shared" ref="D100" si="71">D98</f>
        <v>RE-4/1-13</v>
      </c>
      <c r="E100" s="13"/>
      <c r="F100" s="13" t="s">
        <v>167</v>
      </c>
      <c r="G100" s="47"/>
      <c r="H100" s="14">
        <v>8</v>
      </c>
      <c r="I100" s="13" t="s">
        <v>115</v>
      </c>
      <c r="J100" s="13">
        <v>19180</v>
      </c>
      <c r="K100" s="15">
        <f t="shared" si="66"/>
        <v>2</v>
      </c>
      <c r="L100" s="16">
        <f t="shared" si="67"/>
        <v>21.18</v>
      </c>
      <c r="P100" s="31">
        <f t="shared" si="49"/>
        <v>21.18</v>
      </c>
      <c r="Q100" s="28">
        <v>22.4</v>
      </c>
      <c r="S100" s="27">
        <f t="shared" si="45"/>
        <v>1.2199999999999989</v>
      </c>
    </row>
    <row r="101" spans="2:19" outlineLevel="1" x14ac:dyDescent="0.3">
      <c r="B101" s="40"/>
      <c r="C101" s="17" t="s">
        <v>74</v>
      </c>
      <c r="D101" s="9" t="s">
        <v>165</v>
      </c>
      <c r="E101" s="17"/>
      <c r="F101" s="9" t="s">
        <v>168</v>
      </c>
      <c r="G101" s="45">
        <v>14</v>
      </c>
      <c r="H101" s="18">
        <v>8</v>
      </c>
      <c r="I101" s="17" t="s">
        <v>115</v>
      </c>
      <c r="J101" s="17">
        <v>21080</v>
      </c>
      <c r="K101" s="19">
        <f t="shared" si="66"/>
        <v>2</v>
      </c>
      <c r="L101" s="20">
        <f t="shared" si="67"/>
        <v>23.08</v>
      </c>
      <c r="O101">
        <f t="shared" si="48"/>
        <v>14</v>
      </c>
      <c r="P101" s="31">
        <f t="shared" si="49"/>
        <v>23.08</v>
      </c>
      <c r="Q101" s="28">
        <v>25.6</v>
      </c>
      <c r="S101" s="27">
        <f t="shared" si="45"/>
        <v>2.5200000000000031</v>
      </c>
    </row>
    <row r="102" spans="2:19" outlineLevel="1" x14ac:dyDescent="0.3">
      <c r="B102" s="40"/>
      <c r="C102" s="17" t="s">
        <v>73</v>
      </c>
      <c r="D102" s="17" t="str">
        <f t="shared" ref="D102" si="72">D101</f>
        <v>RE-4/1-14</v>
      </c>
      <c r="E102" s="17"/>
      <c r="F102" s="17" t="s">
        <v>168</v>
      </c>
      <c r="G102" s="46"/>
      <c r="H102" s="18">
        <v>8</v>
      </c>
      <c r="I102" s="17" t="s">
        <v>115</v>
      </c>
      <c r="J102" s="17">
        <v>21150</v>
      </c>
      <c r="K102" s="19">
        <f t="shared" si="66"/>
        <v>2</v>
      </c>
      <c r="L102" s="20">
        <f t="shared" si="67"/>
        <v>23.15</v>
      </c>
      <c r="P102" s="31">
        <f t="shared" si="49"/>
        <v>23.15</v>
      </c>
      <c r="Q102" s="28">
        <v>25.6</v>
      </c>
      <c r="S102" s="27">
        <f t="shared" si="45"/>
        <v>2.4500000000000028</v>
      </c>
    </row>
    <row r="103" spans="2:19" ht="15" outlineLevel="1" thickBot="1" x14ac:dyDescent="0.35">
      <c r="B103" s="40"/>
      <c r="C103" s="13" t="s">
        <v>72</v>
      </c>
      <c r="D103" s="13" t="str">
        <f t="shared" ref="D103" si="73">D101</f>
        <v>RE-4/1-14</v>
      </c>
      <c r="E103" s="13"/>
      <c r="F103" s="13" t="s">
        <v>168</v>
      </c>
      <c r="G103" s="47"/>
      <c r="H103" s="14">
        <v>8</v>
      </c>
      <c r="I103" s="13" t="s">
        <v>115</v>
      </c>
      <c r="J103" s="13">
        <v>21060</v>
      </c>
      <c r="K103" s="19">
        <f t="shared" si="66"/>
        <v>2</v>
      </c>
      <c r="L103" s="20">
        <f t="shared" si="67"/>
        <v>23.06</v>
      </c>
      <c r="P103" s="31">
        <f t="shared" si="49"/>
        <v>23.06</v>
      </c>
      <c r="Q103" s="28">
        <v>25.6</v>
      </c>
      <c r="S103" s="27">
        <f t="shared" si="45"/>
        <v>2.5400000000000027</v>
      </c>
    </row>
    <row r="104" spans="2:19" outlineLevel="1" x14ac:dyDescent="0.3">
      <c r="B104" s="40"/>
      <c r="C104" s="9" t="s">
        <v>71</v>
      </c>
      <c r="D104" s="9" t="s">
        <v>164</v>
      </c>
      <c r="E104" s="9"/>
      <c r="F104" s="9" t="s">
        <v>168</v>
      </c>
      <c r="G104" s="45">
        <v>15</v>
      </c>
      <c r="H104" s="10">
        <v>8</v>
      </c>
      <c r="I104" s="9" t="s">
        <v>115</v>
      </c>
      <c r="J104" s="9">
        <v>14840</v>
      </c>
      <c r="K104" s="11">
        <f t="shared" si="66"/>
        <v>2</v>
      </c>
      <c r="L104" s="12">
        <f t="shared" si="67"/>
        <v>16.84</v>
      </c>
      <c r="O104">
        <f t="shared" si="48"/>
        <v>15</v>
      </c>
      <c r="P104" s="31">
        <f t="shared" si="49"/>
        <v>16.84</v>
      </c>
      <c r="Q104" s="27">
        <v>20.667899999999999</v>
      </c>
      <c r="S104" s="27">
        <f t="shared" si="45"/>
        <v>3.8278999999999996</v>
      </c>
    </row>
    <row r="105" spans="2:19" outlineLevel="1" x14ac:dyDescent="0.3">
      <c r="B105" s="40"/>
      <c r="C105" s="17" t="s">
        <v>70</v>
      </c>
      <c r="D105" s="17" t="str">
        <f t="shared" ref="D105" si="74">D104</f>
        <v>RE-4/1-15</v>
      </c>
      <c r="E105" s="17"/>
      <c r="F105" s="17" t="s">
        <v>168</v>
      </c>
      <c r="G105" s="46"/>
      <c r="H105" s="18">
        <v>8</v>
      </c>
      <c r="I105" s="17" t="s">
        <v>115</v>
      </c>
      <c r="J105" s="17">
        <v>14720</v>
      </c>
      <c r="K105" s="19">
        <f t="shared" si="66"/>
        <v>2</v>
      </c>
      <c r="L105" s="20">
        <f t="shared" si="67"/>
        <v>16.72</v>
      </c>
      <c r="P105" s="31">
        <f t="shared" si="49"/>
        <v>16.72</v>
      </c>
      <c r="Q105" s="27">
        <v>20.667899999999999</v>
      </c>
      <c r="S105" s="27">
        <f t="shared" si="45"/>
        <v>3.9479000000000006</v>
      </c>
    </row>
    <row r="106" spans="2:19" ht="15" outlineLevel="1" thickBot="1" x14ac:dyDescent="0.35">
      <c r="B106" s="40"/>
      <c r="C106" s="13" t="s">
        <v>69</v>
      </c>
      <c r="D106" s="13" t="str">
        <f t="shared" ref="D106" si="75">D104</f>
        <v>RE-4/1-15</v>
      </c>
      <c r="E106" s="13"/>
      <c r="F106" s="13" t="s">
        <v>168</v>
      </c>
      <c r="G106" s="47"/>
      <c r="H106" s="14">
        <v>8</v>
      </c>
      <c r="I106" s="13" t="s">
        <v>115</v>
      </c>
      <c r="J106" s="13">
        <v>14650</v>
      </c>
      <c r="K106" s="15">
        <f t="shared" si="66"/>
        <v>2</v>
      </c>
      <c r="L106" s="16">
        <f t="shared" si="67"/>
        <v>16.649999999999999</v>
      </c>
      <c r="P106" s="31">
        <f t="shared" si="49"/>
        <v>16.649999999999999</v>
      </c>
      <c r="Q106" s="27">
        <v>20.7</v>
      </c>
      <c r="S106" s="27">
        <f t="shared" si="45"/>
        <v>4.0500000000000007</v>
      </c>
    </row>
    <row r="107" spans="2:19" outlineLevel="1" x14ac:dyDescent="0.3">
      <c r="B107" s="40"/>
      <c r="C107" s="17" t="s">
        <v>68</v>
      </c>
      <c r="D107" s="9" t="s">
        <v>163</v>
      </c>
      <c r="E107" s="17"/>
      <c r="F107" s="17" t="s">
        <v>168</v>
      </c>
      <c r="G107" s="45">
        <v>16</v>
      </c>
      <c r="H107" s="18">
        <v>8</v>
      </c>
      <c r="I107" s="17" t="s">
        <v>115</v>
      </c>
      <c r="J107" s="17">
        <v>11880</v>
      </c>
      <c r="K107" s="19">
        <f t="shared" si="66"/>
        <v>2</v>
      </c>
      <c r="L107" s="20">
        <f t="shared" si="67"/>
        <v>13.88</v>
      </c>
      <c r="O107">
        <f t="shared" si="48"/>
        <v>16</v>
      </c>
      <c r="P107" s="31">
        <f t="shared" si="49"/>
        <v>13.88</v>
      </c>
      <c r="Q107" s="27">
        <v>17.295300000000001</v>
      </c>
      <c r="S107" s="27">
        <f t="shared" si="45"/>
        <v>3.4153000000000002</v>
      </c>
    </row>
    <row r="108" spans="2:19" outlineLevel="1" x14ac:dyDescent="0.3">
      <c r="B108" s="40"/>
      <c r="C108" s="17" t="s">
        <v>67</v>
      </c>
      <c r="D108" s="17" t="str">
        <f t="shared" ref="D108" si="76">D107</f>
        <v>RE-4/1-16</v>
      </c>
      <c r="E108" s="17"/>
      <c r="F108" s="17" t="s">
        <v>168</v>
      </c>
      <c r="G108" s="46"/>
      <c r="H108" s="18">
        <v>8</v>
      </c>
      <c r="I108" s="17" t="s">
        <v>115</v>
      </c>
      <c r="J108" s="17">
        <v>11760</v>
      </c>
      <c r="K108" s="19">
        <f t="shared" si="66"/>
        <v>2</v>
      </c>
      <c r="L108" s="20">
        <f t="shared" si="67"/>
        <v>13.76</v>
      </c>
      <c r="P108" s="31">
        <f t="shared" si="49"/>
        <v>13.76</v>
      </c>
      <c r="Q108" s="27">
        <v>17.295300000000001</v>
      </c>
      <c r="S108" s="27">
        <f t="shared" si="45"/>
        <v>3.5353000000000012</v>
      </c>
    </row>
    <row r="109" spans="2:19" ht="15" outlineLevel="1" thickBot="1" x14ac:dyDescent="0.35">
      <c r="B109" s="40"/>
      <c r="C109" s="13" t="s">
        <v>66</v>
      </c>
      <c r="D109" s="13" t="str">
        <f t="shared" ref="D109" si="77">D107</f>
        <v>RE-4/1-16</v>
      </c>
      <c r="E109" s="13"/>
      <c r="F109" s="13" t="s">
        <v>168</v>
      </c>
      <c r="G109" s="47"/>
      <c r="H109" s="14">
        <v>8</v>
      </c>
      <c r="I109" s="13" t="s">
        <v>115</v>
      </c>
      <c r="J109" s="13">
        <v>11670</v>
      </c>
      <c r="K109" s="19">
        <f t="shared" si="66"/>
        <v>2</v>
      </c>
      <c r="L109" s="20">
        <f t="shared" si="67"/>
        <v>13.67</v>
      </c>
      <c r="P109" s="31">
        <f t="shared" si="49"/>
        <v>13.67</v>
      </c>
      <c r="Q109" s="27">
        <v>17.3</v>
      </c>
      <c r="S109" s="27">
        <f t="shared" si="45"/>
        <v>3.6300000000000008</v>
      </c>
    </row>
    <row r="110" spans="2:19" outlineLevel="1" x14ac:dyDescent="0.3">
      <c r="B110" s="40"/>
      <c r="C110" s="9" t="s">
        <v>65</v>
      </c>
      <c r="D110" s="9" t="s">
        <v>149</v>
      </c>
      <c r="E110" s="9"/>
      <c r="F110" s="9" t="s">
        <v>168</v>
      </c>
      <c r="G110" s="45">
        <v>17</v>
      </c>
      <c r="H110" s="10">
        <v>8</v>
      </c>
      <c r="I110" s="9" t="s">
        <v>115</v>
      </c>
      <c r="J110" s="9">
        <v>12550</v>
      </c>
      <c r="K110" s="11">
        <f t="shared" si="66"/>
        <v>2</v>
      </c>
      <c r="L110" s="12">
        <f t="shared" si="67"/>
        <v>14.55</v>
      </c>
      <c r="O110">
        <f t="shared" si="48"/>
        <v>17</v>
      </c>
      <c r="P110" s="31">
        <f t="shared" si="49"/>
        <v>14.55</v>
      </c>
      <c r="Q110" s="27">
        <v>14.4177</v>
      </c>
      <c r="S110" s="27">
        <f t="shared" si="45"/>
        <v>-0.13230000000000075</v>
      </c>
    </row>
    <row r="111" spans="2:19" outlineLevel="1" x14ac:dyDescent="0.3">
      <c r="B111" s="40"/>
      <c r="C111" s="17" t="s">
        <v>64</v>
      </c>
      <c r="D111" s="17" t="str">
        <f t="shared" ref="D111" si="78">D110</f>
        <v>RE-4/1-17</v>
      </c>
      <c r="E111" s="17"/>
      <c r="F111" s="17" t="s">
        <v>168</v>
      </c>
      <c r="G111" s="46"/>
      <c r="H111" s="18">
        <v>8</v>
      </c>
      <c r="I111" s="17" t="s">
        <v>115</v>
      </c>
      <c r="J111" s="17">
        <v>12430</v>
      </c>
      <c r="K111" s="19">
        <f t="shared" si="66"/>
        <v>2</v>
      </c>
      <c r="L111" s="20">
        <f t="shared" si="67"/>
        <v>14.43</v>
      </c>
      <c r="P111" s="31">
        <f t="shared" si="49"/>
        <v>14.43</v>
      </c>
      <c r="Q111" s="27">
        <v>14.4177</v>
      </c>
      <c r="S111" s="27">
        <f t="shared" si="45"/>
        <v>-1.2299999999999756E-2</v>
      </c>
    </row>
    <row r="112" spans="2:19" ht="15" outlineLevel="1" thickBot="1" x14ac:dyDescent="0.35">
      <c r="B112" s="40"/>
      <c r="C112" s="13" t="s">
        <v>63</v>
      </c>
      <c r="D112" s="13" t="str">
        <f t="shared" ref="D112" si="79">D110</f>
        <v>RE-4/1-17</v>
      </c>
      <c r="E112" s="13"/>
      <c r="F112" s="13" t="s">
        <v>168</v>
      </c>
      <c r="G112" s="47"/>
      <c r="H112" s="14">
        <v>8</v>
      </c>
      <c r="I112" s="13" t="s">
        <v>115</v>
      </c>
      <c r="J112" s="13">
        <v>12330</v>
      </c>
      <c r="K112" s="15">
        <f t="shared" si="66"/>
        <v>2</v>
      </c>
      <c r="L112" s="16">
        <f t="shared" si="67"/>
        <v>14.33</v>
      </c>
      <c r="P112" s="31">
        <f t="shared" si="49"/>
        <v>14.33</v>
      </c>
      <c r="Q112" s="27">
        <v>14.4</v>
      </c>
      <c r="S112" s="27">
        <f t="shared" si="45"/>
        <v>7.0000000000000284E-2</v>
      </c>
    </row>
    <row r="113" spans="2:19" outlineLevel="1" x14ac:dyDescent="0.3">
      <c r="B113" s="40"/>
      <c r="C113" s="9" t="s">
        <v>62</v>
      </c>
      <c r="D113" s="9" t="s">
        <v>148</v>
      </c>
      <c r="E113" s="9"/>
      <c r="F113" s="9" t="s">
        <v>168</v>
      </c>
      <c r="G113" s="45">
        <v>18</v>
      </c>
      <c r="H113" s="10">
        <v>8</v>
      </c>
      <c r="I113" s="9" t="s">
        <v>115</v>
      </c>
      <c r="J113" s="9">
        <v>15170</v>
      </c>
      <c r="K113" s="11">
        <f t="shared" si="66"/>
        <v>2</v>
      </c>
      <c r="L113" s="12">
        <f t="shared" si="67"/>
        <v>17.170000000000002</v>
      </c>
      <c r="O113">
        <f t="shared" si="48"/>
        <v>18</v>
      </c>
      <c r="P113" s="31">
        <f t="shared" si="49"/>
        <v>17.170000000000002</v>
      </c>
      <c r="Q113" s="27">
        <v>16.951000000000001</v>
      </c>
      <c r="S113" s="27">
        <f t="shared" si="45"/>
        <v>-0.21900000000000119</v>
      </c>
    </row>
    <row r="114" spans="2:19" outlineLevel="1" x14ac:dyDescent="0.3">
      <c r="B114" s="40"/>
      <c r="C114" s="17" t="s">
        <v>61</v>
      </c>
      <c r="D114" s="17" t="str">
        <f t="shared" ref="D114" si="80">D113</f>
        <v>RE-4/1-18</v>
      </c>
      <c r="E114" s="17"/>
      <c r="F114" s="17" t="s">
        <v>168</v>
      </c>
      <c r="G114" s="46"/>
      <c r="H114" s="18">
        <v>8</v>
      </c>
      <c r="I114" s="17" t="s">
        <v>115</v>
      </c>
      <c r="J114" s="17">
        <v>15030</v>
      </c>
      <c r="K114" s="19">
        <f t="shared" si="66"/>
        <v>2</v>
      </c>
      <c r="L114" s="20">
        <f t="shared" si="67"/>
        <v>17.03</v>
      </c>
      <c r="P114" s="31">
        <f t="shared" si="49"/>
        <v>17.03</v>
      </c>
      <c r="Q114" s="27">
        <v>16.951000000000001</v>
      </c>
      <c r="S114" s="27">
        <f t="shared" si="45"/>
        <v>-7.9000000000000625E-2</v>
      </c>
    </row>
    <row r="115" spans="2:19" ht="15" outlineLevel="1" thickBot="1" x14ac:dyDescent="0.35">
      <c r="B115" s="41"/>
      <c r="C115" s="13" t="s">
        <v>60</v>
      </c>
      <c r="D115" s="13" t="str">
        <f t="shared" ref="D115" si="81">D113</f>
        <v>RE-4/1-18</v>
      </c>
      <c r="E115" s="13"/>
      <c r="F115" s="13" t="s">
        <v>168</v>
      </c>
      <c r="G115" s="47"/>
      <c r="H115" s="14">
        <v>8</v>
      </c>
      <c r="I115" s="13" t="s">
        <v>115</v>
      </c>
      <c r="J115" s="13">
        <v>14930</v>
      </c>
      <c r="K115" s="15">
        <f t="shared" si="66"/>
        <v>2</v>
      </c>
      <c r="L115" s="16">
        <f t="shared" si="67"/>
        <v>16.93</v>
      </c>
      <c r="P115" s="31">
        <f t="shared" si="49"/>
        <v>16.93</v>
      </c>
      <c r="Q115" s="27">
        <v>17</v>
      </c>
      <c r="S115" s="27">
        <f t="shared" si="45"/>
        <v>7.0000000000000284E-2</v>
      </c>
    </row>
  </sheetData>
  <mergeCells count="41">
    <mergeCell ref="Q4:R4"/>
    <mergeCell ref="G59:G60"/>
    <mergeCell ref="G55:G56"/>
    <mergeCell ref="G51:G52"/>
    <mergeCell ref="G47:G48"/>
    <mergeCell ref="G43:G44"/>
    <mergeCell ref="G57:G58"/>
    <mergeCell ref="G53:G54"/>
    <mergeCell ref="G49:G50"/>
    <mergeCell ref="G45:G46"/>
    <mergeCell ref="G41:G42"/>
    <mergeCell ref="G37:G38"/>
    <mergeCell ref="G33:G34"/>
    <mergeCell ref="G29:G30"/>
    <mergeCell ref="G25:G26"/>
    <mergeCell ref="G39:G40"/>
    <mergeCell ref="G35:G36"/>
    <mergeCell ref="G31:G32"/>
    <mergeCell ref="G27:G28"/>
    <mergeCell ref="G86:G88"/>
    <mergeCell ref="G71:G73"/>
    <mergeCell ref="G74:G76"/>
    <mergeCell ref="G77:G79"/>
    <mergeCell ref="G80:G82"/>
    <mergeCell ref="G83:G85"/>
    <mergeCell ref="B6:B23"/>
    <mergeCell ref="B25:B60"/>
    <mergeCell ref="B62:B115"/>
    <mergeCell ref="C3:M3"/>
    <mergeCell ref="G107:G109"/>
    <mergeCell ref="G110:G112"/>
    <mergeCell ref="G89:G91"/>
    <mergeCell ref="G92:G94"/>
    <mergeCell ref="G95:G97"/>
    <mergeCell ref="G98:G100"/>
    <mergeCell ref="G101:G103"/>
    <mergeCell ref="G104:G106"/>
    <mergeCell ref="G113:G115"/>
    <mergeCell ref="G62:G64"/>
    <mergeCell ref="G65:G67"/>
    <mergeCell ref="G68:G70"/>
  </mergeCells>
  <conditionalFormatting sqref="S6:S23 S25:S60 S62:S115">
    <cfRule type="cellIs" dxfId="1" priority="1" operator="between">
      <formula>0</formula>
      <formula>0.5</formula>
    </cfRule>
    <cfRule type="cellIs" dxfId="0" priority="3" operator="lessThan">
      <formula>0</formula>
    </cfRule>
  </conditionalFormatting>
  <pageMargins left="0.19685039370078741" right="0.19685039370078741" top="0.74803149606299213" bottom="0.74803149606299213" header="0.31496062992125984" footer="0.31496062992125984"/>
  <pageSetup paperSize="9" orientation="landscape" verticalDpi="0" r:id="rId1"/>
  <rowBreaks count="3" manualBreakCount="3">
    <brk id="23" max="16383" man="1"/>
    <brk id="50" max="16383" man="1"/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CERN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Iliyanov Mihaylov</dc:creator>
  <cp:lastModifiedBy>Ivan Iliyanov Mihaylov</cp:lastModifiedBy>
  <cp:lastPrinted>2020-09-25T11:38:21Z</cp:lastPrinted>
  <dcterms:created xsi:type="dcterms:W3CDTF">2020-09-23T08:15:29Z</dcterms:created>
  <dcterms:modified xsi:type="dcterms:W3CDTF">2020-10-02T16:58:05Z</dcterms:modified>
</cp:coreProperties>
</file>