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716"/>
  </bookViews>
  <sheets>
    <sheet name="capilarity RE3.1 30_10_2019" sheetId="1" r:id="rId1"/>
    <sheet name="Grafico1" sheetId="4" r:id="rId2"/>
    <sheet name="Grafico2" sheetId="6" r:id="rId3"/>
    <sheet name="Grafico3" sheetId="7" r:id="rId4"/>
    <sheet name="PHOTO notes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6" i="1" l="1"/>
  <c r="L336" i="1"/>
  <c r="M335" i="1"/>
  <c r="L335" i="1"/>
  <c r="M334" i="1"/>
  <c r="L334" i="1"/>
  <c r="N334" i="1" s="1"/>
  <c r="O334" i="1" s="1"/>
  <c r="M333" i="1"/>
  <c r="L333" i="1"/>
  <c r="N333" i="1" s="1"/>
  <c r="O333" i="1" s="1"/>
  <c r="M332" i="1"/>
  <c r="L332" i="1"/>
  <c r="N332" i="1" s="1"/>
  <c r="O332" i="1" s="1"/>
  <c r="M331" i="1"/>
  <c r="L331" i="1"/>
  <c r="N331" i="1" s="1"/>
  <c r="O331" i="1" s="1"/>
  <c r="M326" i="1"/>
  <c r="L326" i="1"/>
  <c r="M325" i="1"/>
  <c r="L325" i="1"/>
  <c r="N325" i="1" s="1"/>
  <c r="O325" i="1" s="1"/>
  <c r="M324" i="1"/>
  <c r="L324" i="1"/>
  <c r="M323" i="1"/>
  <c r="L323" i="1"/>
  <c r="N323" i="1" s="1"/>
  <c r="O323" i="1" s="1"/>
  <c r="M322" i="1"/>
  <c r="L322" i="1"/>
  <c r="M321" i="1"/>
  <c r="L321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06" i="1"/>
  <c r="L306" i="1"/>
  <c r="M305" i="1"/>
  <c r="L305" i="1"/>
  <c r="N305" i="1" s="1"/>
  <c r="O305" i="1" s="1"/>
  <c r="M304" i="1"/>
  <c r="L304" i="1"/>
  <c r="M303" i="1"/>
  <c r="L303" i="1"/>
  <c r="N303" i="1" s="1"/>
  <c r="O303" i="1" s="1"/>
  <c r="M302" i="1"/>
  <c r="L302" i="1"/>
  <c r="M301" i="1"/>
  <c r="L301" i="1"/>
  <c r="M296" i="1"/>
  <c r="L296" i="1"/>
  <c r="N296" i="1" s="1"/>
  <c r="O296" i="1" s="1"/>
  <c r="M295" i="1"/>
  <c r="L295" i="1"/>
  <c r="N295" i="1" s="1"/>
  <c r="O295" i="1" s="1"/>
  <c r="M294" i="1"/>
  <c r="L294" i="1"/>
  <c r="M293" i="1"/>
  <c r="L293" i="1"/>
  <c r="N293" i="1" s="1"/>
  <c r="O293" i="1" s="1"/>
  <c r="M292" i="1"/>
  <c r="L292" i="1"/>
  <c r="N292" i="1" s="1"/>
  <c r="O292" i="1" s="1"/>
  <c r="M291" i="1"/>
  <c r="L291" i="1"/>
  <c r="N291" i="1" s="1"/>
  <c r="O291" i="1" s="1"/>
  <c r="M286" i="1"/>
  <c r="L286" i="1"/>
  <c r="M285" i="1"/>
  <c r="L285" i="1"/>
  <c r="N285" i="1" s="1"/>
  <c r="O285" i="1" s="1"/>
  <c r="M284" i="1"/>
  <c r="L284" i="1"/>
  <c r="N284" i="1" s="1"/>
  <c r="O284" i="1" s="1"/>
  <c r="M283" i="1"/>
  <c r="L283" i="1"/>
  <c r="N283" i="1" s="1"/>
  <c r="O283" i="1" s="1"/>
  <c r="M282" i="1"/>
  <c r="L282" i="1"/>
  <c r="M281" i="1"/>
  <c r="L281" i="1"/>
  <c r="N321" i="1" l="1"/>
  <c r="O321" i="1" s="1"/>
  <c r="N335" i="1"/>
  <c r="O335" i="1" s="1"/>
  <c r="N336" i="1"/>
  <c r="O336" i="1" s="1"/>
  <c r="N301" i="1"/>
  <c r="O301" i="1" s="1"/>
  <c r="N294" i="1"/>
  <c r="O294" i="1" s="1"/>
  <c r="N286" i="1"/>
  <c r="O286" i="1" s="1"/>
  <c r="N282" i="1"/>
  <c r="O282" i="1" s="1"/>
  <c r="N281" i="1"/>
  <c r="O281" i="1" s="1"/>
  <c r="N322" i="1"/>
  <c r="O322" i="1" s="1"/>
  <c r="N324" i="1"/>
  <c r="O324" i="1" s="1"/>
  <c r="N326" i="1"/>
  <c r="O326" i="1" s="1"/>
  <c r="N311" i="1"/>
  <c r="O311" i="1" s="1"/>
  <c r="N313" i="1"/>
  <c r="O313" i="1" s="1"/>
  <c r="N315" i="1"/>
  <c r="O315" i="1" s="1"/>
  <c r="N312" i="1"/>
  <c r="O312" i="1" s="1"/>
  <c r="N314" i="1"/>
  <c r="O314" i="1" s="1"/>
  <c r="N316" i="1"/>
  <c r="O316" i="1" s="1"/>
  <c r="N302" i="1"/>
  <c r="O302" i="1" s="1"/>
  <c r="N304" i="1"/>
  <c r="O304" i="1" s="1"/>
  <c r="N306" i="1"/>
  <c r="O306" i="1" s="1"/>
  <c r="M223" i="1"/>
  <c r="L223" i="1"/>
  <c r="N223" i="1" s="1"/>
  <c r="O223" i="1" s="1"/>
  <c r="M222" i="1"/>
  <c r="L222" i="1"/>
  <c r="M221" i="1"/>
  <c r="L221" i="1"/>
  <c r="N221" i="1" s="1"/>
  <c r="O221" i="1" s="1"/>
  <c r="M220" i="1"/>
  <c r="L220" i="1"/>
  <c r="M219" i="1"/>
  <c r="L219" i="1"/>
  <c r="N219" i="1" s="1"/>
  <c r="O219" i="1" s="1"/>
  <c r="M218" i="1"/>
  <c r="L218" i="1"/>
  <c r="M233" i="1"/>
  <c r="L233" i="1"/>
  <c r="N233" i="1" s="1"/>
  <c r="O233" i="1" s="1"/>
  <c r="M232" i="1"/>
  <c r="L232" i="1"/>
  <c r="M231" i="1"/>
  <c r="L231" i="1"/>
  <c r="N231" i="1" s="1"/>
  <c r="O231" i="1" s="1"/>
  <c r="M230" i="1"/>
  <c r="L230" i="1"/>
  <c r="M229" i="1"/>
  <c r="L229" i="1"/>
  <c r="N229" i="1" s="1"/>
  <c r="O229" i="1" s="1"/>
  <c r="M228" i="1"/>
  <c r="L228" i="1"/>
  <c r="M243" i="1"/>
  <c r="L243" i="1"/>
  <c r="N243" i="1" s="1"/>
  <c r="O243" i="1" s="1"/>
  <c r="M242" i="1"/>
  <c r="L242" i="1"/>
  <c r="M241" i="1"/>
  <c r="L241" i="1"/>
  <c r="N241" i="1" s="1"/>
  <c r="O241" i="1" s="1"/>
  <c r="M240" i="1"/>
  <c r="L240" i="1"/>
  <c r="M239" i="1"/>
  <c r="L239" i="1"/>
  <c r="N239" i="1" s="1"/>
  <c r="O239" i="1" s="1"/>
  <c r="M238" i="1"/>
  <c r="L238" i="1"/>
  <c r="M253" i="1"/>
  <c r="L253" i="1"/>
  <c r="N253" i="1" s="1"/>
  <c r="O253" i="1" s="1"/>
  <c r="M252" i="1"/>
  <c r="L252" i="1"/>
  <c r="M251" i="1"/>
  <c r="L251" i="1"/>
  <c r="N251" i="1" s="1"/>
  <c r="O251" i="1" s="1"/>
  <c r="M250" i="1"/>
  <c r="L250" i="1"/>
  <c r="M249" i="1"/>
  <c r="L249" i="1"/>
  <c r="N249" i="1" s="1"/>
  <c r="O249" i="1" s="1"/>
  <c r="M248" i="1"/>
  <c r="L248" i="1"/>
  <c r="M273" i="1"/>
  <c r="L273" i="1"/>
  <c r="N273" i="1" s="1"/>
  <c r="O273" i="1" s="1"/>
  <c r="M272" i="1"/>
  <c r="L272" i="1"/>
  <c r="N272" i="1" s="1"/>
  <c r="O272" i="1" s="1"/>
  <c r="N271" i="1"/>
  <c r="O271" i="1" s="1"/>
  <c r="M271" i="1"/>
  <c r="L271" i="1"/>
  <c r="N270" i="1"/>
  <c r="O270" i="1" s="1"/>
  <c r="M270" i="1"/>
  <c r="L270" i="1"/>
  <c r="M269" i="1"/>
  <c r="L269" i="1"/>
  <c r="N269" i="1" s="1"/>
  <c r="O269" i="1" s="1"/>
  <c r="M268" i="1"/>
  <c r="L268" i="1"/>
  <c r="N268" i="1" s="1"/>
  <c r="O268" i="1" s="1"/>
  <c r="M262" i="1"/>
  <c r="L262" i="1"/>
  <c r="M261" i="1"/>
  <c r="L261" i="1"/>
  <c r="N261" i="1" s="1"/>
  <c r="O261" i="1" s="1"/>
  <c r="M260" i="1"/>
  <c r="L260" i="1"/>
  <c r="N260" i="1" s="1"/>
  <c r="O260" i="1" s="1"/>
  <c r="N259" i="1"/>
  <c r="O259" i="1" s="1"/>
  <c r="M259" i="1"/>
  <c r="L259" i="1"/>
  <c r="N258" i="1"/>
  <c r="O258" i="1" s="1"/>
  <c r="M258" i="1"/>
  <c r="L258" i="1"/>
  <c r="M263" i="1"/>
  <c r="L263" i="1"/>
  <c r="N262" i="1" l="1"/>
  <c r="O262" i="1" s="1"/>
  <c r="N248" i="1"/>
  <c r="O248" i="1" s="1"/>
  <c r="N250" i="1"/>
  <c r="O250" i="1" s="1"/>
  <c r="N252" i="1"/>
  <c r="O252" i="1" s="1"/>
  <c r="N238" i="1"/>
  <c r="O238" i="1" s="1"/>
  <c r="N240" i="1"/>
  <c r="O240" i="1" s="1"/>
  <c r="N242" i="1"/>
  <c r="O242" i="1" s="1"/>
  <c r="N228" i="1"/>
  <c r="O228" i="1" s="1"/>
  <c r="N230" i="1"/>
  <c r="O230" i="1" s="1"/>
  <c r="N232" i="1"/>
  <c r="O232" i="1" s="1"/>
  <c r="N218" i="1"/>
  <c r="O218" i="1" s="1"/>
  <c r="N220" i="1"/>
  <c r="O220" i="1" s="1"/>
  <c r="N222" i="1"/>
  <c r="O222" i="1" s="1"/>
  <c r="N263" i="1"/>
  <c r="O263" i="1" s="1"/>
  <c r="M213" i="1"/>
  <c r="L213" i="1"/>
  <c r="N213" i="1" s="1"/>
  <c r="O213" i="1" s="1"/>
  <c r="M203" i="1"/>
  <c r="L203" i="1"/>
  <c r="M193" i="1"/>
  <c r="L193" i="1"/>
  <c r="N193" i="1" s="1"/>
  <c r="O193" i="1" s="1"/>
  <c r="M183" i="1"/>
  <c r="L183" i="1"/>
  <c r="N183" i="1" s="1"/>
  <c r="O183" i="1" s="1"/>
  <c r="M173" i="1"/>
  <c r="L173" i="1"/>
  <c r="N173" i="1" s="1"/>
  <c r="O173" i="1" s="1"/>
  <c r="M153" i="1"/>
  <c r="L153" i="1"/>
  <c r="N153" i="1" s="1"/>
  <c r="O153" i="1" s="1"/>
  <c r="M163" i="1"/>
  <c r="L163" i="1"/>
  <c r="N163" i="1" s="1"/>
  <c r="O163" i="1" s="1"/>
  <c r="M144" i="1"/>
  <c r="L144" i="1"/>
  <c r="N144" i="1" s="1"/>
  <c r="O144" i="1" s="1"/>
  <c r="M135" i="1"/>
  <c r="L135" i="1"/>
  <c r="N135" i="1" s="1"/>
  <c r="O135" i="1" s="1"/>
  <c r="M117" i="1"/>
  <c r="N117" i="1" s="1"/>
  <c r="O117" i="1" s="1"/>
  <c r="L117" i="1"/>
  <c r="M108" i="1"/>
  <c r="L108" i="1"/>
  <c r="N108" i="1" s="1"/>
  <c r="O108" i="1" s="1"/>
  <c r="M99" i="1"/>
  <c r="L99" i="1"/>
  <c r="M90" i="1"/>
  <c r="L90" i="1"/>
  <c r="N90" i="1" s="1"/>
  <c r="O90" i="1" s="1"/>
  <c r="M81" i="1"/>
  <c r="L81" i="1"/>
  <c r="M72" i="1"/>
  <c r="L72" i="1"/>
  <c r="N72" i="1" s="1"/>
  <c r="O72" i="1" s="1"/>
  <c r="M63" i="1"/>
  <c r="L63" i="1"/>
  <c r="N63" i="1" s="1"/>
  <c r="O63" i="1" s="1"/>
  <c r="N81" i="1" l="1"/>
  <c r="O81" i="1" s="1"/>
  <c r="N99" i="1"/>
  <c r="O99" i="1" s="1"/>
  <c r="N203" i="1"/>
  <c r="O203" i="1" s="1"/>
</calcChain>
</file>

<file path=xl/sharedStrings.xml><?xml version="1.0" encoding="utf-8"?>
<sst xmlns="http://schemas.openxmlformats.org/spreadsheetml/2006/main" count="393" uniqueCount="80">
  <si>
    <t>L/h</t>
  </si>
  <si>
    <t>smL/min</t>
  </si>
  <si>
    <t>L 90°</t>
  </si>
  <si>
    <t>elica</t>
  </si>
  <si>
    <t>L</t>
  </si>
  <si>
    <t>-</t>
  </si>
  <si>
    <t>more tightening</t>
  </si>
  <si>
    <t>ID0,87 L120 1test</t>
  </si>
  <si>
    <t>bend 360+90+90+90+90  internal bending radius 15mm</t>
  </si>
  <si>
    <t>6,5 m</t>
  </si>
  <si>
    <t>OD 6  ID 4</t>
  </si>
  <si>
    <t>14 m</t>
  </si>
  <si>
    <t>ID Ø 0,99</t>
  </si>
  <si>
    <t>ID Ø 0,87</t>
  </si>
  <si>
    <t>zero=0,20mbar</t>
  </si>
  <si>
    <t>rotameter</t>
  </si>
  <si>
    <t>Nl/h</t>
  </si>
  <si>
    <t>CERN 10.01.2019</t>
  </si>
  <si>
    <t>to check the ID pipes (ID 0.99 and ID 0.87) after cutting  we use the drills 1.0 ; 0.9 ; 0.85</t>
  </si>
  <si>
    <t xml:space="preserve">to close the swagelok fitting 1.59 we turn the nuts 3/4 </t>
  </si>
  <si>
    <t>very important to clean the hole after the cutting</t>
  </si>
  <si>
    <t>ID Ø 0,87 with correct tightening</t>
  </si>
  <si>
    <t>ID .87</t>
  </si>
  <si>
    <t>only cutte</t>
  </si>
  <si>
    <t>for the pipe ID 0.87 very important check the ID with the drill 0.85</t>
  </si>
  <si>
    <t>Capillary pipes mafactured by ZEC</t>
  </si>
  <si>
    <t>Vol/h</t>
  </si>
  <si>
    <t>Δp, pipe #1</t>
  </si>
  <si>
    <t>Δp, pipe #2</t>
  </si>
  <si>
    <t>Δp, pipe #3</t>
  </si>
  <si>
    <t>Δp, pipe #4</t>
  </si>
  <si>
    <t>Δp, pipe #5</t>
  </si>
  <si>
    <t>Sl/min</t>
  </si>
  <si>
    <t>Offset = 0,21, 0,16</t>
  </si>
  <si>
    <t>Δp, pipe #4 after edge cleaning</t>
  </si>
  <si>
    <t>Test 25/02/2019</t>
  </si>
  <si>
    <t>Bend pipe produced by Nicola</t>
  </si>
  <si>
    <t>Test 07/03/2019</t>
  </si>
  <si>
    <t>Sml/min</t>
  </si>
  <si>
    <t>BOX1, #14</t>
  </si>
  <si>
    <t>Offset</t>
  </si>
  <si>
    <t>Δp, pipe #6</t>
  </si>
  <si>
    <t>BOX2, #13</t>
  </si>
  <si>
    <t>Test 08/03/2019</t>
  </si>
  <si>
    <t>BOX3, #2</t>
  </si>
  <si>
    <t>BOX4, #1</t>
  </si>
  <si>
    <t>BOX5, #7</t>
  </si>
  <si>
    <t>BOX6, #8</t>
  </si>
  <si>
    <t>Test 11/03/2019</t>
  </si>
  <si>
    <t xml:space="preserve"> #2</t>
  </si>
  <si>
    <t xml:space="preserve"> #1</t>
  </si>
  <si>
    <t xml:space="preserve"> #8</t>
  </si>
  <si>
    <t>Test 12/03/2019</t>
  </si>
  <si>
    <t>Test 13/03/2019</t>
  </si>
  <si>
    <t>pipe#6 changed with pipe #1 from the set of 6 pipes initially delivered by ZEC to be tested</t>
  </si>
  <si>
    <t>Test 14/06/2019</t>
  </si>
  <si>
    <t>RE+4.1     BOX #1</t>
  </si>
  <si>
    <t>RE+4.1     BOX #2</t>
  </si>
  <si>
    <t>RE+4.1     BOX #3</t>
  </si>
  <si>
    <t>RE+4.1     BOX #4</t>
  </si>
  <si>
    <t>RE+4.1     BOX #5</t>
  </si>
  <si>
    <t>RE+4.1     BOX #6</t>
  </si>
  <si>
    <t>RE+3.1     BOX #1</t>
  </si>
  <si>
    <t>Test 30/10/2019</t>
  </si>
  <si>
    <t>RE+3.1     BOX #6</t>
  </si>
  <si>
    <t>RE+3.1     BOX #5</t>
  </si>
  <si>
    <t>RE+3.1     BOX #4</t>
  </si>
  <si>
    <t>RE+3.1     BOX #3</t>
  </si>
  <si>
    <t>RE+3.1     BOX #2</t>
  </si>
  <si>
    <t>pressione di uscita dal bombolone 0.4 bar</t>
  </si>
  <si>
    <t>misuratore di pressione +/- 10 mbar</t>
  </si>
  <si>
    <t>la numerazione dei canali inizia dalla più vicina al conett. Di ingresso collettore</t>
  </si>
  <si>
    <t>Test 31/10/2019</t>
  </si>
  <si>
    <t>RE-4.1     BOX #1</t>
  </si>
  <si>
    <t>RE-4.1      BOX #2</t>
  </si>
  <si>
    <t>RE-4.1     BOX #3</t>
  </si>
  <si>
    <t>RE-4.1      BOX #4</t>
  </si>
  <si>
    <t>RE-4.1     BOX #5</t>
  </si>
  <si>
    <t>RE-4.1      BOX #6</t>
  </si>
  <si>
    <t>Test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</si>
</sst>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2" fontId="0" fillId="0" borderId="0" xfId="0" applyNumberFormat="1"/>
    <xf numFmtId="2" fontId="0" fillId="0" borderId="0" xfId="1" applyNumberFormat="1" applyFont="1"/>
    <xf numFmtId="0" fontId="0" fillId="0" borderId="0" xfId="0" applyAlignment="1"/>
    <xf numFmtId="2" fontId="3" fillId="0" borderId="0" xfId="0" applyNumberFormat="1" applyFont="1"/>
    <xf numFmtId="0" fontId="0" fillId="0" borderId="0" xfId="0" applyAlignment="1">
      <alignment horizontal="center"/>
    </xf>
    <xf numFmtId="2" fontId="4" fillId="0" borderId="0" xfId="0" applyNumberFormat="1" applyFont="1"/>
    <xf numFmtId="0" fontId="6" fillId="0" borderId="0" xfId="0" applyFont="1"/>
    <xf numFmtId="0" fontId="0" fillId="0" borderId="4" xfId="0" applyBorder="1"/>
    <xf numFmtId="0" fontId="0" fillId="0" borderId="0" xfId="0" applyBorder="1"/>
    <xf numFmtId="2" fontId="4" fillId="0" borderId="4" xfId="0" applyNumberFormat="1" applyFont="1" applyBorder="1"/>
    <xf numFmtId="2" fontId="0" fillId="0" borderId="0" xfId="0" applyNumberFormat="1" applyBorder="1"/>
    <xf numFmtId="2" fontId="0" fillId="0" borderId="5" xfId="0" applyNumberFormat="1" applyBorder="1"/>
    <xf numFmtId="2" fontId="0" fillId="0" borderId="0" xfId="1" applyNumberFormat="1" applyFont="1" applyBorder="1"/>
    <xf numFmtId="2" fontId="4" fillId="0" borderId="6" xfId="0" applyNumberFormat="1" applyFon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4" xfId="0" applyNumberFormat="1" applyBorder="1"/>
    <xf numFmtId="2" fontId="0" fillId="0" borderId="6" xfId="0" applyNumberFormat="1" applyBorder="1"/>
    <xf numFmtId="0" fontId="7" fillId="3" borderId="10" xfId="0" applyFont="1" applyFill="1" applyBorder="1"/>
    <xf numFmtId="2" fontId="7" fillId="3" borderId="10" xfId="0" applyNumberFormat="1" applyFont="1" applyFill="1" applyBorder="1"/>
    <xf numFmtId="2" fontId="7" fillId="3" borderId="10" xfId="1" applyNumberFormat="1" applyFont="1" applyFill="1" applyBorder="1"/>
    <xf numFmtId="2" fontId="7" fillId="3" borderId="11" xfId="0" applyNumberFormat="1" applyFont="1" applyFill="1" applyBorder="1"/>
    <xf numFmtId="0" fontId="7" fillId="0" borderId="0" xfId="0" applyFont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3" borderId="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2" fontId="4" fillId="3" borderId="4" xfId="0" applyNumberFormat="1" applyFont="1" applyFill="1" applyBorder="1"/>
    <xf numFmtId="2" fontId="0" fillId="3" borderId="0" xfId="0" applyNumberFormat="1" applyFill="1" applyBorder="1"/>
    <xf numFmtId="2" fontId="0" fillId="3" borderId="5" xfId="0" applyNumberFormat="1" applyFill="1" applyBorder="1"/>
    <xf numFmtId="2" fontId="0" fillId="3" borderId="0" xfId="1" applyNumberFormat="1" applyFont="1" applyFill="1" applyBorder="1"/>
    <xf numFmtId="2" fontId="4" fillId="3" borderId="6" xfId="0" applyNumberFormat="1" applyFont="1" applyFill="1" applyBorder="1"/>
    <xf numFmtId="2" fontId="0" fillId="3" borderId="7" xfId="0" applyNumberFormat="1" applyFill="1" applyBorder="1"/>
    <xf numFmtId="2" fontId="0" fillId="3" borderId="8" xfId="0" applyNumberFormat="1" applyFill="1" applyBorder="1"/>
    <xf numFmtId="165" fontId="0" fillId="0" borderId="0" xfId="0" applyNumberFormat="1"/>
    <xf numFmtId="2" fontId="10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0" fillId="0" borderId="0" xfId="0" applyNumberFormat="1" applyAlignment="1"/>
    <xf numFmtId="2" fontId="0" fillId="0" borderId="5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2" fillId="0" borderId="0" xfId="0" applyNumberFormat="1" applyFont="1" applyAlignment="1"/>
    <xf numFmtId="2" fontId="0" fillId="4" borderId="0" xfId="0" applyNumberFormat="1" applyFill="1"/>
    <xf numFmtId="2" fontId="0" fillId="0" borderId="0" xfId="0" applyNumberFormat="1" applyFill="1"/>
    <xf numFmtId="9" fontId="0" fillId="0" borderId="0" xfId="2" applyNumberFormat="1" applyFont="1"/>
    <xf numFmtId="0" fontId="0" fillId="6" borderId="0" xfId="0" applyFill="1"/>
    <xf numFmtId="2" fontId="0" fillId="6" borderId="0" xfId="0" applyNumberFormat="1" applyFill="1"/>
    <xf numFmtId="0" fontId="0" fillId="6" borderId="0" xfId="0" applyFill="1" applyBorder="1"/>
    <xf numFmtId="165" fontId="0" fillId="6" borderId="0" xfId="0" applyNumberFormat="1" applyFill="1"/>
    <xf numFmtId="9" fontId="0" fillId="6" borderId="0" xfId="2" applyNumberFormat="1" applyFont="1" applyFill="1"/>
    <xf numFmtId="2" fontId="0" fillId="6" borderId="0" xfId="0" quotePrefix="1" applyNumberFormat="1" applyFill="1"/>
    <xf numFmtId="0" fontId="0" fillId="2" borderId="0" xfId="0" applyFill="1"/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D99 L120</c:v>
          </c:tx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'capilarity RE3.1 30_10_2019'!$D$6:$D$11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'capilarity RE3.1 30_10_2019'!$F$6:$F$11</c:f>
              <c:numCache>
                <c:formatCode>0.00</c:formatCode>
                <c:ptCount val="6"/>
                <c:pt idx="0">
                  <c:v>0.35</c:v>
                </c:pt>
                <c:pt idx="1">
                  <c:v>0.53</c:v>
                </c:pt>
                <c:pt idx="2">
                  <c:v>0.95</c:v>
                </c:pt>
                <c:pt idx="3">
                  <c:v>1.44</c:v>
                </c:pt>
                <c:pt idx="4">
                  <c:v>1.93</c:v>
                </c:pt>
                <c:pt idx="5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4-4674-8FCC-2A569D6E8E41}"/>
            </c:ext>
          </c:extLst>
        </c:ser>
        <c:ser>
          <c:idx val="1"/>
          <c:order val="1"/>
          <c:tx>
            <c:v>D99 L100</c:v>
          </c:tx>
          <c:spPr>
            <a:ln w="127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'capilarity RE3.1 30_10_2019'!$D$6:$D$11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'capilarity RE3.1 30_10_2019'!$G$6:$G$11</c:f>
              <c:numCache>
                <c:formatCode>0.00</c:formatCode>
                <c:ptCount val="6"/>
                <c:pt idx="0">
                  <c:v>0.33</c:v>
                </c:pt>
                <c:pt idx="1">
                  <c:v>0.48</c:v>
                </c:pt>
                <c:pt idx="2">
                  <c:v>0.87</c:v>
                </c:pt>
                <c:pt idx="3">
                  <c:v>1.3</c:v>
                </c:pt>
                <c:pt idx="4">
                  <c:v>1.79</c:v>
                </c:pt>
                <c:pt idx="5">
                  <c:v>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4-4674-8FCC-2A569D6E8E41}"/>
            </c:ext>
          </c:extLst>
        </c:ser>
        <c:ser>
          <c:idx val="2"/>
          <c:order val="2"/>
          <c:tx>
            <c:v>D99 L80</c:v>
          </c:tx>
          <c:spPr>
            <a:ln w="1270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'capilarity RE3.1 30_10_2019'!$D$6:$D$11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'capilarity RE3.1 30_10_2019'!$H$6:$H$11</c:f>
              <c:numCache>
                <c:formatCode>0.00</c:formatCode>
                <c:ptCount val="6"/>
                <c:pt idx="0">
                  <c:v>0.3</c:v>
                </c:pt>
                <c:pt idx="1">
                  <c:v>0.41</c:v>
                </c:pt>
                <c:pt idx="2">
                  <c:v>0.7</c:v>
                </c:pt>
                <c:pt idx="3">
                  <c:v>1.04</c:v>
                </c:pt>
                <c:pt idx="4">
                  <c:v>1.42</c:v>
                </c:pt>
                <c:pt idx="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4-4674-8FCC-2A569D6E8E41}"/>
            </c:ext>
          </c:extLst>
        </c:ser>
        <c:ser>
          <c:idx val="3"/>
          <c:order val="3"/>
          <c:tx>
            <c:v>D99 L60</c:v>
          </c:tx>
          <c:spPr>
            <a:ln w="12700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'capilarity RE3.1 30_10_2019'!$D$6:$D$11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'capilarity RE3.1 30_10_2019'!$I$6:$I$11</c:f>
              <c:numCache>
                <c:formatCode>0.00</c:formatCode>
                <c:ptCount val="6"/>
                <c:pt idx="0">
                  <c:v>0.28000000000000003</c:v>
                </c:pt>
                <c:pt idx="1">
                  <c:v>0.36</c:v>
                </c:pt>
                <c:pt idx="2">
                  <c:v>0.64</c:v>
                </c:pt>
                <c:pt idx="3">
                  <c:v>0.95</c:v>
                </c:pt>
                <c:pt idx="4">
                  <c:v>1.3</c:v>
                </c:pt>
                <c:pt idx="5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4-4674-8FCC-2A569D6E8E41}"/>
            </c:ext>
          </c:extLst>
        </c:ser>
        <c:ser>
          <c:idx val="4"/>
          <c:order val="4"/>
          <c:tx>
            <c:v>D99 L40</c:v>
          </c:tx>
          <c:spPr>
            <a:ln w="1270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'capilarity RE3.1 30_10_2019'!$D$6:$D$11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'capilarity RE3.1 30_10_2019'!$J$6:$J$11</c:f>
              <c:numCache>
                <c:formatCode>0.00</c:formatCode>
                <c:ptCount val="6"/>
                <c:pt idx="0">
                  <c:v>0.25</c:v>
                </c:pt>
                <c:pt idx="1">
                  <c:v>0.31</c:v>
                </c:pt>
                <c:pt idx="2">
                  <c:v>0.51</c:v>
                </c:pt>
                <c:pt idx="3">
                  <c:v>0.75</c:v>
                </c:pt>
                <c:pt idx="4">
                  <c:v>1.04</c:v>
                </c:pt>
                <c:pt idx="5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34-4674-8FCC-2A569D6E8E41}"/>
            </c:ext>
          </c:extLst>
        </c:ser>
        <c:ser>
          <c:idx val="6"/>
          <c:order val="5"/>
          <c:tx>
            <c:v>D87 L120</c:v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'capilarity RE3.1 30_10_2019'!$D$6:$D$11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'capilarity RE3.1 30_10_2019'!$L$6:$L$11</c:f>
              <c:numCache>
                <c:formatCode>0.00</c:formatCode>
                <c:ptCount val="6"/>
                <c:pt idx="0">
                  <c:v>0.43</c:v>
                </c:pt>
                <c:pt idx="1">
                  <c:v>0.69</c:v>
                </c:pt>
                <c:pt idx="2">
                  <c:v>1.39</c:v>
                </c:pt>
                <c:pt idx="3">
                  <c:v>2.11</c:v>
                </c:pt>
                <c:pt idx="4">
                  <c:v>2.89</c:v>
                </c:pt>
                <c:pt idx="5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034-4674-8FCC-2A569D6E8E41}"/>
            </c:ext>
          </c:extLst>
        </c:ser>
        <c:ser>
          <c:idx val="7"/>
          <c:order val="6"/>
          <c:tx>
            <c:v>D87 L100</c:v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'capilarity RE3.1 30_10_2019'!$D$6:$D$11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'capilarity RE3.1 30_10_2019'!$M$6:$M$11</c:f>
              <c:numCache>
                <c:formatCode>0.00</c:formatCode>
                <c:ptCount val="6"/>
                <c:pt idx="0">
                  <c:v>0.41</c:v>
                </c:pt>
                <c:pt idx="1">
                  <c:v>0.62</c:v>
                </c:pt>
                <c:pt idx="2">
                  <c:v>1.17</c:v>
                </c:pt>
                <c:pt idx="3">
                  <c:v>1.77</c:v>
                </c:pt>
                <c:pt idx="4">
                  <c:v>2.4500000000000002</c:v>
                </c:pt>
                <c:pt idx="5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034-4674-8FCC-2A569D6E8E41}"/>
            </c:ext>
          </c:extLst>
        </c:ser>
        <c:ser>
          <c:idx val="8"/>
          <c:order val="7"/>
          <c:tx>
            <c:v>D87 L80</c:v>
          </c:tx>
          <c:spPr>
            <a:ln w="127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'capilarity RE3.1 30_10_2019'!$D$6:$D$11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'capilarity RE3.1 30_10_2019'!$N$6:$N$11</c:f>
              <c:numCache>
                <c:formatCode>0.00</c:formatCode>
                <c:ptCount val="6"/>
                <c:pt idx="0">
                  <c:v>0.35</c:v>
                </c:pt>
                <c:pt idx="1">
                  <c:v>0.56000000000000005</c:v>
                </c:pt>
                <c:pt idx="2">
                  <c:v>1.02</c:v>
                </c:pt>
                <c:pt idx="3">
                  <c:v>1.54</c:v>
                </c:pt>
                <c:pt idx="4">
                  <c:v>2.1800000000000002</c:v>
                </c:pt>
                <c:pt idx="5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034-4674-8FCC-2A569D6E8E41}"/>
            </c:ext>
          </c:extLst>
        </c:ser>
        <c:ser>
          <c:idx val="9"/>
          <c:order val="8"/>
          <c:tx>
            <c:v>D87 L60</c:v>
          </c:tx>
          <c:spPr>
            <a:ln w="127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'capilarity RE3.1 30_10_2019'!$D$6:$D$11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'capilarity RE3.1 30_10_2019'!$O$6:$O$11</c:f>
              <c:numCache>
                <c:formatCode>0.00</c:formatCode>
                <c:ptCount val="6"/>
                <c:pt idx="0">
                  <c:v>0.34</c:v>
                </c:pt>
                <c:pt idx="1">
                  <c:v>0.5</c:v>
                </c:pt>
                <c:pt idx="2">
                  <c:v>0.89</c:v>
                </c:pt>
                <c:pt idx="3">
                  <c:v>1.34</c:v>
                </c:pt>
                <c:pt idx="4">
                  <c:v>1.87</c:v>
                </c:pt>
                <c:pt idx="5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034-4674-8FCC-2A569D6E8E41}"/>
            </c:ext>
          </c:extLst>
        </c:ser>
        <c:ser>
          <c:idx val="10"/>
          <c:order val="9"/>
          <c:tx>
            <c:v>D87 L40</c:v>
          </c:tx>
          <c:spPr>
            <a:ln w="127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'capilarity RE3.1 30_10_2019'!$D$6:$D$11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'capilarity RE3.1 30_10_2019'!$P$6:$P$11</c:f>
              <c:numCache>
                <c:formatCode>0.00</c:formatCode>
                <c:ptCount val="6"/>
                <c:pt idx="0">
                  <c:v>0.3</c:v>
                </c:pt>
                <c:pt idx="1">
                  <c:v>0.38</c:v>
                </c:pt>
                <c:pt idx="2">
                  <c:v>0.7</c:v>
                </c:pt>
                <c:pt idx="3">
                  <c:v>1.07</c:v>
                </c:pt>
                <c:pt idx="4">
                  <c:v>1.49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034-4674-8FCC-2A569D6E8E41}"/>
            </c:ext>
          </c:extLst>
        </c:ser>
        <c:ser>
          <c:idx val="11"/>
          <c:order val="10"/>
          <c:tx>
            <c:v>D87 L120 bend</c:v>
          </c:tx>
          <c:spPr>
            <a:ln w="12700" cap="rnd">
              <a:solidFill>
                <a:schemeClr val="accent6">
                  <a:lumMod val="60000"/>
                </a:schemeClr>
              </a:solidFill>
              <a:prstDash val="lgDashDotDot"/>
              <a:round/>
            </a:ln>
            <a:effectLst/>
          </c:spPr>
          <c:marker>
            <c:symbol val="none"/>
          </c:marker>
          <c:val>
            <c:numRef>
              <c:f>'capilarity RE3.1 30_10_2019'!$M$27:$M$32</c:f>
              <c:numCache>
                <c:formatCode>0.00</c:formatCode>
                <c:ptCount val="6"/>
                <c:pt idx="0">
                  <c:v>0.48000000000000004</c:v>
                </c:pt>
                <c:pt idx="1">
                  <c:v>0.84000000000000008</c:v>
                </c:pt>
                <c:pt idx="2">
                  <c:v>1.8199999999999998</c:v>
                </c:pt>
                <c:pt idx="3">
                  <c:v>3.07</c:v>
                </c:pt>
                <c:pt idx="4">
                  <c:v>4.4700000000000006</c:v>
                </c:pt>
                <c:pt idx="5">
                  <c:v>6.1400000000000006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034-4674-8FCC-2A569D6E8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559808"/>
        <c:axId val="91566080"/>
      </c:lineChart>
      <c:catAx>
        <c:axId val="91559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400" b="1">
                    <a:solidFill>
                      <a:sysClr val="windowText" lastClr="000000"/>
                    </a:solidFill>
                  </a:rPr>
                  <a:t>L / h</a:t>
                </a:r>
              </a:p>
            </c:rich>
          </c:tx>
          <c:overlay val="0"/>
          <c:spPr>
            <a:solidFill>
              <a:schemeClr val="bg2"/>
            </a:solidFill>
            <a:ln>
              <a:solidFill>
                <a:schemeClr val="accent1">
                  <a:lumMod val="60000"/>
                </a:schemeClr>
              </a:solidFill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66080"/>
        <c:crosses val="autoZero"/>
        <c:auto val="1"/>
        <c:lblAlgn val="ctr"/>
        <c:lblOffset val="100"/>
        <c:noMultiLvlLbl val="0"/>
      </c:catAx>
      <c:valAx>
        <c:axId val="9156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400" b="1"/>
                  <a:t>Delta P</a:t>
                </a:r>
              </a:p>
            </c:rich>
          </c:tx>
          <c:overlay val="0"/>
          <c:spPr>
            <a:solidFill>
              <a:schemeClr val="bg2"/>
            </a:solidFill>
            <a:ln>
              <a:solidFill>
                <a:schemeClr val="accent1">
                  <a:lumMod val="60000"/>
                </a:schemeClr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59808"/>
        <c:crossesAt val="1"/>
        <c:crossBetween val="midCat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/>
              <a:t>Titolo del grafico</a:t>
            </a:r>
          </a:p>
        </c:rich>
      </c:tx>
      <c:overlay val="0"/>
      <c:spPr>
        <a:solidFill>
          <a:schemeClr val="bg2"/>
        </a:solidFill>
        <a:ln>
          <a:solidFill>
            <a:schemeClr val="accent1">
              <a:lumMod val="60000"/>
            </a:schemeClr>
          </a:solidFill>
        </a:ln>
        <a:effectLst/>
      </c:spPr>
    </c:title>
    <c:autoTitleDeleted val="0"/>
    <c:plotArea>
      <c:layout/>
      <c:lineChart>
        <c:grouping val="standard"/>
        <c:varyColors val="0"/>
        <c:ser>
          <c:idx val="6"/>
          <c:order val="5"/>
          <c:tx>
            <c:v>D87 L120</c:v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'capilarity RE3.1 30_10_2019'!$D$6:$D$11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'capilarity RE3.1 30_10_2019'!$L$6:$L$11</c:f>
              <c:numCache>
                <c:formatCode>0.00</c:formatCode>
                <c:ptCount val="6"/>
                <c:pt idx="0">
                  <c:v>0.43</c:v>
                </c:pt>
                <c:pt idx="1">
                  <c:v>0.69</c:v>
                </c:pt>
                <c:pt idx="2">
                  <c:v>1.39</c:v>
                </c:pt>
                <c:pt idx="3">
                  <c:v>2.11</c:v>
                </c:pt>
                <c:pt idx="4">
                  <c:v>2.89</c:v>
                </c:pt>
                <c:pt idx="5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55-4991-B63B-388A762FBD6E}"/>
            </c:ext>
          </c:extLst>
        </c:ser>
        <c:ser>
          <c:idx val="7"/>
          <c:order val="6"/>
          <c:tx>
            <c:v>D87 L100</c:v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'capilarity RE3.1 30_10_2019'!$D$6:$D$11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'capilarity RE3.1 30_10_2019'!$M$6:$M$11</c:f>
              <c:numCache>
                <c:formatCode>0.00</c:formatCode>
                <c:ptCount val="6"/>
                <c:pt idx="0">
                  <c:v>0.41</c:v>
                </c:pt>
                <c:pt idx="1">
                  <c:v>0.62</c:v>
                </c:pt>
                <c:pt idx="2">
                  <c:v>1.17</c:v>
                </c:pt>
                <c:pt idx="3">
                  <c:v>1.77</c:v>
                </c:pt>
                <c:pt idx="4">
                  <c:v>2.4500000000000002</c:v>
                </c:pt>
                <c:pt idx="5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55-4991-B63B-388A762FBD6E}"/>
            </c:ext>
          </c:extLst>
        </c:ser>
        <c:ser>
          <c:idx val="8"/>
          <c:order val="7"/>
          <c:tx>
            <c:v>D87 L80</c:v>
          </c:tx>
          <c:spPr>
            <a:ln w="127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'capilarity RE3.1 30_10_2019'!$D$6:$D$11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'capilarity RE3.1 30_10_2019'!$N$6:$N$11</c:f>
              <c:numCache>
                <c:formatCode>0.00</c:formatCode>
                <c:ptCount val="6"/>
                <c:pt idx="0">
                  <c:v>0.35</c:v>
                </c:pt>
                <c:pt idx="1">
                  <c:v>0.56000000000000005</c:v>
                </c:pt>
                <c:pt idx="2">
                  <c:v>1.02</c:v>
                </c:pt>
                <c:pt idx="3">
                  <c:v>1.54</c:v>
                </c:pt>
                <c:pt idx="4">
                  <c:v>2.1800000000000002</c:v>
                </c:pt>
                <c:pt idx="5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455-4991-B63B-388A762FBD6E}"/>
            </c:ext>
          </c:extLst>
        </c:ser>
        <c:ser>
          <c:idx val="9"/>
          <c:order val="8"/>
          <c:tx>
            <c:v>D87 L60</c:v>
          </c:tx>
          <c:spPr>
            <a:ln w="127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'capilarity RE3.1 30_10_2019'!$D$6:$D$11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'capilarity RE3.1 30_10_2019'!$O$6:$O$11</c:f>
              <c:numCache>
                <c:formatCode>0.00</c:formatCode>
                <c:ptCount val="6"/>
                <c:pt idx="0">
                  <c:v>0.34</c:v>
                </c:pt>
                <c:pt idx="1">
                  <c:v>0.5</c:v>
                </c:pt>
                <c:pt idx="2">
                  <c:v>0.89</c:v>
                </c:pt>
                <c:pt idx="3">
                  <c:v>1.34</c:v>
                </c:pt>
                <c:pt idx="4">
                  <c:v>1.87</c:v>
                </c:pt>
                <c:pt idx="5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455-4991-B63B-388A762FBD6E}"/>
            </c:ext>
          </c:extLst>
        </c:ser>
        <c:ser>
          <c:idx val="10"/>
          <c:order val="9"/>
          <c:tx>
            <c:v>D87 L40</c:v>
          </c:tx>
          <c:spPr>
            <a:ln w="127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'capilarity RE3.1 30_10_2019'!$D$6:$D$11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'capilarity RE3.1 30_10_2019'!$P$6:$P$11</c:f>
              <c:numCache>
                <c:formatCode>0.00</c:formatCode>
                <c:ptCount val="6"/>
                <c:pt idx="0">
                  <c:v>0.3</c:v>
                </c:pt>
                <c:pt idx="1">
                  <c:v>0.38</c:v>
                </c:pt>
                <c:pt idx="2">
                  <c:v>0.7</c:v>
                </c:pt>
                <c:pt idx="3">
                  <c:v>1.07</c:v>
                </c:pt>
                <c:pt idx="4">
                  <c:v>1.49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455-4991-B63B-388A762FBD6E}"/>
            </c:ext>
          </c:extLst>
        </c:ser>
        <c:ser>
          <c:idx val="11"/>
          <c:order val="10"/>
          <c:tx>
            <c:v>D87 L120 bend</c:v>
          </c:tx>
          <c:spPr>
            <a:ln w="12700" cap="rnd">
              <a:solidFill>
                <a:schemeClr val="accent6">
                  <a:lumMod val="60000"/>
                </a:schemeClr>
              </a:solidFill>
              <a:prstDash val="lgDashDotDot"/>
              <a:round/>
            </a:ln>
            <a:effectLst/>
          </c:spPr>
          <c:marker>
            <c:symbol val="none"/>
          </c:marker>
          <c:val>
            <c:numRef>
              <c:f>'capilarity RE3.1 30_10_2019'!$M$27:$M$32</c:f>
              <c:numCache>
                <c:formatCode>0.00</c:formatCode>
                <c:ptCount val="6"/>
                <c:pt idx="0">
                  <c:v>0.48000000000000004</c:v>
                </c:pt>
                <c:pt idx="1">
                  <c:v>0.84000000000000008</c:v>
                </c:pt>
                <c:pt idx="2">
                  <c:v>1.8199999999999998</c:v>
                </c:pt>
                <c:pt idx="3">
                  <c:v>3.07</c:v>
                </c:pt>
                <c:pt idx="4">
                  <c:v>4.4700000000000006</c:v>
                </c:pt>
                <c:pt idx="5">
                  <c:v>6.1400000000000006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455-4991-B63B-388A762F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152640"/>
        <c:axId val="1191541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D99 L120</c:v>
                </c:tx>
                <c:spPr>
                  <a:ln w="12700" cap="rnd">
                    <a:solidFill>
                      <a:schemeClr val="accent1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'capilarity RE3.1 30_10_2019'!$D$6:$D$11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'capilarity RE3.1 30_10_2019'!$F$6:$F$11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0.35</c:v>
                      </c:pt>
                      <c:pt idx="1">
                        <c:v>0.53</c:v>
                      </c:pt>
                      <c:pt idx="2">
                        <c:v>0.95</c:v>
                      </c:pt>
                      <c:pt idx="3">
                        <c:v>1.44</c:v>
                      </c:pt>
                      <c:pt idx="4">
                        <c:v>1.93</c:v>
                      </c:pt>
                      <c:pt idx="5">
                        <c:v>2.58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455-4991-B63B-388A762FBD6E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D99 L100</c:v>
                </c:tx>
                <c:spPr>
                  <a:ln w="12700" cap="rnd">
                    <a:solidFill>
                      <a:schemeClr val="accent2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'capilarity RE3.1 30_10_2019'!$D$6:$D$11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'capilarity RE3.1 30_10_2019'!$G$6:$G$11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0.33</c:v>
                      </c:pt>
                      <c:pt idx="1">
                        <c:v>0.48</c:v>
                      </c:pt>
                      <c:pt idx="2">
                        <c:v>0.87</c:v>
                      </c:pt>
                      <c:pt idx="3">
                        <c:v>1.3</c:v>
                      </c:pt>
                      <c:pt idx="4">
                        <c:v>1.79</c:v>
                      </c:pt>
                      <c:pt idx="5">
                        <c:v>2.38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455-4991-B63B-388A762FBD6E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D99 L80</c:v>
                </c:tx>
                <c:spPr>
                  <a:ln w="12700" cap="rnd">
                    <a:solidFill>
                      <a:schemeClr val="accent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'capilarity RE3.1 30_10_2019'!$D$6:$D$11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'capilarity RE3.1 30_10_2019'!$H$6:$H$11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0.3</c:v>
                      </c:pt>
                      <c:pt idx="1">
                        <c:v>0.41</c:v>
                      </c:pt>
                      <c:pt idx="2">
                        <c:v>0.7</c:v>
                      </c:pt>
                      <c:pt idx="3">
                        <c:v>1.04</c:v>
                      </c:pt>
                      <c:pt idx="4">
                        <c:v>1.42</c:v>
                      </c:pt>
                      <c:pt idx="5">
                        <c:v>1.9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455-4991-B63B-388A762FBD6E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D99 L60</c:v>
                </c:tx>
                <c:spPr>
                  <a:ln w="12700" cap="rnd">
                    <a:solidFill>
                      <a:schemeClr val="accent4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'capilarity RE3.1 30_10_2019'!$D$6:$D$11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'capilarity RE3.1 30_10_2019'!$I$6:$I$11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0.28000000000000003</c:v>
                      </c:pt>
                      <c:pt idx="1">
                        <c:v>0.36</c:v>
                      </c:pt>
                      <c:pt idx="2">
                        <c:v>0.64</c:v>
                      </c:pt>
                      <c:pt idx="3">
                        <c:v>0.95</c:v>
                      </c:pt>
                      <c:pt idx="4">
                        <c:v>1.3</c:v>
                      </c:pt>
                      <c:pt idx="5">
                        <c:v>1.74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455-4991-B63B-388A762FBD6E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D99 L40</c:v>
                </c:tx>
                <c:spPr>
                  <a:ln w="12700" cap="rnd">
                    <a:solidFill>
                      <a:schemeClr val="accent5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'capilarity RE3.1 30_10_2019'!$D$6:$D$11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'capilarity RE3.1 30_10_2019'!$J$6:$J$11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0.25</c:v>
                      </c:pt>
                      <c:pt idx="1">
                        <c:v>0.31</c:v>
                      </c:pt>
                      <c:pt idx="2">
                        <c:v>0.51</c:v>
                      </c:pt>
                      <c:pt idx="3">
                        <c:v>0.75</c:v>
                      </c:pt>
                      <c:pt idx="4">
                        <c:v>1.04</c:v>
                      </c:pt>
                      <c:pt idx="5">
                        <c:v>1.4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455-4991-B63B-388A762FBD6E}"/>
                  </c:ext>
                </c:extLst>
              </c15:ser>
            </c15:filteredLineSeries>
          </c:ext>
        </c:extLst>
      </c:lineChart>
      <c:catAx>
        <c:axId val="11915264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54176"/>
        <c:crossesAt val="0"/>
        <c:auto val="1"/>
        <c:lblAlgn val="ctr"/>
        <c:lblOffset val="100"/>
        <c:noMultiLvlLbl val="0"/>
      </c:catAx>
      <c:valAx>
        <c:axId val="119154176"/>
        <c:scaling>
          <c:orientation val="minMax"/>
          <c:max val="6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400" b="1"/>
                  <a:t>Delta P</a:t>
                </a:r>
              </a:p>
            </c:rich>
          </c:tx>
          <c:overlay val="0"/>
          <c:spPr>
            <a:solidFill>
              <a:schemeClr val="bg2"/>
            </a:solidFill>
            <a:ln>
              <a:solidFill>
                <a:schemeClr val="accent1">
                  <a:lumMod val="60000"/>
                </a:schemeClr>
              </a:solidFill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52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6"/>
          <c:order val="5"/>
          <c:tx>
            <c:v>D87 L120</c:v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'capilarity RE3.1 30_10_2019'!$D$6:$D$11</c15:sqref>
                  </c15:fullRef>
                </c:ext>
              </c:extLst>
              <c:f>'capilarity RE3.1 30_10_2019'!$D$8:$D$10</c:f>
              <c:numCache>
                <c:formatCode>0.00</c:formatCode>
                <c:ptCount val="3"/>
                <c:pt idx="0">
                  <c:v>4</c:v>
                </c:pt>
                <c:pt idx="1">
                  <c:v>6</c:v>
                </c:pt>
                <c:pt idx="2">
                  <c:v>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'capilarity RE3.1 30_10_2019'!$L$6:$L$11</c15:sqref>
                  </c15:fullRef>
                </c:ext>
              </c:extLst>
              <c:f>'capilarity RE3.1 30_10_2019'!$L$8:$L$10</c:f>
              <c:numCache>
                <c:formatCode>0.00</c:formatCode>
                <c:ptCount val="3"/>
                <c:pt idx="0">
                  <c:v>1.39</c:v>
                </c:pt>
                <c:pt idx="1">
                  <c:v>2.11</c:v>
                </c:pt>
                <c:pt idx="2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2-4649-BD48-F2B53CF29389}"/>
            </c:ext>
          </c:extLst>
        </c:ser>
        <c:ser>
          <c:idx val="7"/>
          <c:order val="6"/>
          <c:tx>
            <c:v>D87 L100</c:v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'capilarity RE3.1 30_10_2019'!$D$6:$D$11</c15:sqref>
                  </c15:fullRef>
                </c:ext>
              </c:extLst>
              <c:f>'capilarity RE3.1 30_10_2019'!$D$8:$D$10</c:f>
              <c:numCache>
                <c:formatCode>0.00</c:formatCode>
                <c:ptCount val="3"/>
                <c:pt idx="0">
                  <c:v>4</c:v>
                </c:pt>
                <c:pt idx="1">
                  <c:v>6</c:v>
                </c:pt>
                <c:pt idx="2">
                  <c:v>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'capilarity RE3.1 30_10_2019'!$M$6:$M$11</c15:sqref>
                  </c15:fullRef>
                </c:ext>
              </c:extLst>
              <c:f>'capilarity RE3.1 30_10_2019'!$M$8:$M$10</c:f>
              <c:numCache>
                <c:formatCode>0.00</c:formatCode>
                <c:ptCount val="3"/>
                <c:pt idx="0">
                  <c:v>1.17</c:v>
                </c:pt>
                <c:pt idx="1">
                  <c:v>1.77</c:v>
                </c:pt>
                <c:pt idx="2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2-4649-BD48-F2B53CF29389}"/>
            </c:ext>
          </c:extLst>
        </c:ser>
        <c:ser>
          <c:idx val="11"/>
          <c:order val="10"/>
          <c:tx>
            <c:v>D87 L120 bend</c:v>
          </c:tx>
          <c:spPr>
            <a:ln w="12700" cap="rnd">
              <a:solidFill>
                <a:schemeClr val="accent6">
                  <a:lumMod val="60000"/>
                </a:schemeClr>
              </a:solidFill>
              <a:prstDash val="lgDashDotDot"/>
              <a:round/>
            </a:ln>
            <a:effectLst/>
          </c:spPr>
          <c:marker>
            <c:symbol val="none"/>
          </c:marker>
          <c:cat>
            <c:strLit>
              <c:ptCount val="3"/>
              <c:pt idx="0">
                <c:v>4.00</c:v>
              </c:pt>
              <c:pt idx="1">
                <c:v>6.00</c:v>
              </c:pt>
              <c:pt idx="2">
                <c:v>8.00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'capilarity RE3.1 30_10_2019'!$M$27:$M$32</c15:sqref>
                  </c15:fullRef>
                </c:ext>
              </c:extLst>
              <c:f>'capilarity RE3.1 30_10_2019'!$M$29:$M$31</c:f>
              <c:numCache>
                <c:formatCode>0.00</c:formatCode>
                <c:ptCount val="3"/>
                <c:pt idx="0">
                  <c:v>1.8199999999999998</c:v>
                </c:pt>
                <c:pt idx="1">
                  <c:v>3.07</c:v>
                </c:pt>
                <c:pt idx="2">
                  <c:v>4.4700000000000006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72-4649-BD48-F2B53CF29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262592"/>
        <c:axId val="1192688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D99 L120</c:v>
                </c:tx>
                <c:spPr>
                  <a:ln w="12700" cap="rnd">
                    <a:solidFill>
                      <a:schemeClr val="accent1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'capilarity RE3.1 30_10_2019'!$D$6:$D$11</c15:sqref>
                        </c15:fullRef>
                        <c15:formulaRef>
                          <c15:sqref>'capilarity RE3.1 30_10_2019'!$D$8:$D$10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4</c:v>
                      </c:pt>
                      <c:pt idx="1">
                        <c:v>6</c:v>
                      </c:pt>
                      <c:pt idx="2">
                        <c:v>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'capilarity RE3.1 30_10_2019'!$F$6:$F$11</c15:sqref>
                        </c15:fullRef>
                        <c15:formulaRef>
                          <c15:sqref>'capilarity RE3.1 30_10_2019'!$F$8:$F$10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0.95</c:v>
                      </c:pt>
                      <c:pt idx="1">
                        <c:v>1.44</c:v>
                      </c:pt>
                      <c:pt idx="2">
                        <c:v>1.93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0E72-4649-BD48-F2B53CF2938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D99 L100</c:v>
                </c:tx>
                <c:spPr>
                  <a:ln w="12700" cap="rnd">
                    <a:solidFill>
                      <a:schemeClr val="accent2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'capilarity RE3.1 30_10_2019'!$D$6:$D$11</c15:sqref>
                        </c15:fullRef>
                        <c15:formulaRef>
                          <c15:sqref>'capilarity RE3.1 30_10_2019'!$D$8:$D$10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4</c:v>
                      </c:pt>
                      <c:pt idx="1">
                        <c:v>6</c:v>
                      </c:pt>
                      <c:pt idx="2">
                        <c:v>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'capilarity RE3.1 30_10_2019'!$G$6:$G$11</c15:sqref>
                        </c15:fullRef>
                        <c15:formulaRef>
                          <c15:sqref>'capilarity RE3.1 30_10_2019'!$G$8:$G$10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0.87</c:v>
                      </c:pt>
                      <c:pt idx="1">
                        <c:v>1.3</c:v>
                      </c:pt>
                      <c:pt idx="2">
                        <c:v>1.79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E72-4649-BD48-F2B53CF2938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D99 L80</c:v>
                </c:tx>
                <c:spPr>
                  <a:ln w="12700" cap="rnd">
                    <a:solidFill>
                      <a:schemeClr val="accent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'capilarity RE3.1 30_10_2019'!$D$6:$D$11</c15:sqref>
                        </c15:fullRef>
                        <c15:formulaRef>
                          <c15:sqref>'capilarity RE3.1 30_10_2019'!$D$8:$D$10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4</c:v>
                      </c:pt>
                      <c:pt idx="1">
                        <c:v>6</c:v>
                      </c:pt>
                      <c:pt idx="2">
                        <c:v>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'capilarity RE3.1 30_10_2019'!$H$6:$H$11</c15:sqref>
                        </c15:fullRef>
                        <c15:formulaRef>
                          <c15:sqref>'capilarity RE3.1 30_10_2019'!$H$8:$H$10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0.7</c:v>
                      </c:pt>
                      <c:pt idx="1">
                        <c:v>1.04</c:v>
                      </c:pt>
                      <c:pt idx="2">
                        <c:v>1.42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E72-4649-BD48-F2B53CF2938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D99 L60</c:v>
                </c:tx>
                <c:spPr>
                  <a:ln w="12700" cap="rnd">
                    <a:solidFill>
                      <a:schemeClr val="accent4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'capilarity RE3.1 30_10_2019'!$D$6:$D$11</c15:sqref>
                        </c15:fullRef>
                        <c15:formulaRef>
                          <c15:sqref>'capilarity RE3.1 30_10_2019'!$D$8:$D$10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4</c:v>
                      </c:pt>
                      <c:pt idx="1">
                        <c:v>6</c:v>
                      </c:pt>
                      <c:pt idx="2">
                        <c:v>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'capilarity RE3.1 30_10_2019'!$I$6:$I$11</c15:sqref>
                        </c15:fullRef>
                        <c15:formulaRef>
                          <c15:sqref>'capilarity RE3.1 30_10_2019'!$I$8:$I$10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0.64</c:v>
                      </c:pt>
                      <c:pt idx="1">
                        <c:v>0.95</c:v>
                      </c:pt>
                      <c:pt idx="2">
                        <c:v>1.3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E72-4649-BD48-F2B53CF29389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D99 L40</c:v>
                </c:tx>
                <c:spPr>
                  <a:ln w="12700" cap="rnd">
                    <a:solidFill>
                      <a:schemeClr val="accent5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'capilarity RE3.1 30_10_2019'!$D$6:$D$11</c15:sqref>
                        </c15:fullRef>
                        <c15:formulaRef>
                          <c15:sqref>'capilarity RE3.1 30_10_2019'!$D$8:$D$10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4</c:v>
                      </c:pt>
                      <c:pt idx="1">
                        <c:v>6</c:v>
                      </c:pt>
                      <c:pt idx="2">
                        <c:v>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'capilarity RE3.1 30_10_2019'!$J$6:$J$11</c15:sqref>
                        </c15:fullRef>
                        <c15:formulaRef>
                          <c15:sqref>'capilarity RE3.1 30_10_2019'!$J$8:$J$10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0.51</c:v>
                      </c:pt>
                      <c:pt idx="1">
                        <c:v>0.75</c:v>
                      </c:pt>
                      <c:pt idx="2">
                        <c:v>1.04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E72-4649-BD48-F2B53CF29389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D87 L80</c:v>
                </c:tx>
                <c:spPr>
                  <a:ln w="12700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'capilarity RE3.1 30_10_2019'!$D$6:$D$11</c15:sqref>
                        </c15:fullRef>
                        <c15:formulaRef>
                          <c15:sqref>'capilarity RE3.1 30_10_2019'!$D$8:$D$10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4</c:v>
                      </c:pt>
                      <c:pt idx="1">
                        <c:v>6</c:v>
                      </c:pt>
                      <c:pt idx="2">
                        <c:v>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'capilarity RE3.1 30_10_2019'!$N$6:$N$11</c15:sqref>
                        </c15:fullRef>
                        <c15:formulaRef>
                          <c15:sqref>'capilarity RE3.1 30_10_2019'!$N$8:$N$10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1.02</c:v>
                      </c:pt>
                      <c:pt idx="1">
                        <c:v>1.54</c:v>
                      </c:pt>
                      <c:pt idx="2">
                        <c:v>2.1800000000000002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E72-4649-BD48-F2B53CF29389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v>D87 L60</c:v>
                </c:tx>
                <c:spPr>
                  <a:ln w="12700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'capilarity RE3.1 30_10_2019'!$D$6:$D$11</c15:sqref>
                        </c15:fullRef>
                        <c15:formulaRef>
                          <c15:sqref>'capilarity RE3.1 30_10_2019'!$D$8:$D$10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4</c:v>
                      </c:pt>
                      <c:pt idx="1">
                        <c:v>6</c:v>
                      </c:pt>
                      <c:pt idx="2">
                        <c:v>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'capilarity RE3.1 30_10_2019'!$O$6:$O$11</c15:sqref>
                        </c15:fullRef>
                        <c15:formulaRef>
                          <c15:sqref>'capilarity RE3.1 30_10_2019'!$O$8:$O$10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0.89</c:v>
                      </c:pt>
                      <c:pt idx="1">
                        <c:v>1.34</c:v>
                      </c:pt>
                      <c:pt idx="2">
                        <c:v>1.87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E72-4649-BD48-F2B53CF29389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v>D87 L40</c:v>
                </c:tx>
                <c:spPr>
                  <a:ln w="12700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'capilarity RE3.1 30_10_2019'!$D$6:$D$11</c15:sqref>
                        </c15:fullRef>
                        <c15:formulaRef>
                          <c15:sqref>'capilarity RE3.1 30_10_2019'!$D$8:$D$10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4</c:v>
                      </c:pt>
                      <c:pt idx="1">
                        <c:v>6</c:v>
                      </c:pt>
                      <c:pt idx="2">
                        <c:v>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'capilarity RE3.1 30_10_2019'!$P$6:$P$11</c15:sqref>
                        </c15:fullRef>
                        <c15:formulaRef>
                          <c15:sqref>'capilarity RE3.1 30_10_2019'!$P$8:$P$10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0.7</c:v>
                      </c:pt>
                      <c:pt idx="1">
                        <c:v>1.07</c:v>
                      </c:pt>
                      <c:pt idx="2">
                        <c:v>1.49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E72-4649-BD48-F2B53CF29389}"/>
                  </c:ext>
                </c:extLst>
              </c15:ser>
            </c15:filteredLineSeries>
          </c:ext>
        </c:extLst>
      </c:lineChart>
      <c:catAx>
        <c:axId val="11926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400" b="1">
                    <a:solidFill>
                      <a:sysClr val="windowText" lastClr="000000"/>
                    </a:solidFill>
                  </a:rPr>
                  <a:t>L / h</a:t>
                </a:r>
              </a:p>
            </c:rich>
          </c:tx>
          <c:overlay val="0"/>
          <c:spPr>
            <a:solidFill>
              <a:schemeClr val="bg2"/>
            </a:solidFill>
            <a:ln>
              <a:solidFill>
                <a:schemeClr val="accent1">
                  <a:lumMod val="60000"/>
                </a:schemeClr>
              </a:solidFill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68864"/>
        <c:crosses val="autoZero"/>
        <c:auto val="1"/>
        <c:lblAlgn val="ctr"/>
        <c:lblOffset val="100"/>
        <c:noMultiLvlLbl val="0"/>
      </c:catAx>
      <c:valAx>
        <c:axId val="119268864"/>
        <c:scaling>
          <c:orientation val="minMax"/>
          <c:max val="6.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400" b="1"/>
                  <a:t>Delta P</a:t>
                </a:r>
              </a:p>
            </c:rich>
          </c:tx>
          <c:overlay val="0"/>
          <c:spPr>
            <a:solidFill>
              <a:schemeClr val="bg2"/>
            </a:solidFill>
            <a:ln>
              <a:solidFill>
                <a:schemeClr val="accent1">
                  <a:lumMod val="60000"/>
                </a:schemeClr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cross"/>
        <c:tickLblPos val="nextTo"/>
        <c:spPr>
          <a:noFill/>
          <a:ln>
            <a:solidFill>
              <a:schemeClr val="accent4">
                <a:lumMod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62592"/>
        <c:crossesAt val="1"/>
        <c:crossBetween val="midCat"/>
        <c:minorUnit val="0.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26</xdr:row>
      <xdr:rowOff>127794</xdr:rowOff>
    </xdr:from>
    <xdr:to>
      <xdr:col>14</xdr:col>
      <xdr:colOff>107950</xdr:colOff>
      <xdr:row>49</xdr:row>
      <xdr:rowOff>57150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4915694"/>
          <a:ext cx="7404100" cy="4164806"/>
        </a:xfrm>
        <a:prstGeom prst="rect">
          <a:avLst/>
        </a:prstGeom>
      </xdr:spPr>
    </xdr:pic>
    <xdr:clientData/>
  </xdr:twoCellAnchor>
  <xdr:twoCellAnchor editAs="oneCell">
    <xdr:from>
      <xdr:col>14</xdr:col>
      <xdr:colOff>118252</xdr:colOff>
      <xdr:row>0</xdr:row>
      <xdr:rowOff>0</xdr:rowOff>
    </xdr:from>
    <xdr:to>
      <xdr:col>22</xdr:col>
      <xdr:colOff>415749</xdr:colOff>
      <xdr:row>49</xdr:row>
      <xdr:rowOff>175400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640426" y="2012226"/>
          <a:ext cx="9198750" cy="517429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49</xdr:row>
      <xdr:rowOff>82550</xdr:rowOff>
    </xdr:from>
    <xdr:to>
      <xdr:col>14</xdr:col>
      <xdr:colOff>184150</xdr:colOff>
      <xdr:row>75</xdr:row>
      <xdr:rowOff>145256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105900"/>
          <a:ext cx="8623300" cy="4850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135466</xdr:colOff>
      <xdr:row>26</xdr:row>
      <xdr:rowOff>88900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69866" cy="487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7"/>
  <sheetViews>
    <sheetView tabSelected="1" topLeftCell="A305" workbookViewId="0">
      <selection activeCell="C309" sqref="C309:J309"/>
    </sheetView>
  </sheetViews>
  <sheetFormatPr defaultRowHeight="14.4" x14ac:dyDescent="0.3"/>
  <cols>
    <col min="1" max="3" width="6.5546875" customWidth="1"/>
    <col min="4" max="9" width="11.21875" style="1" customWidth="1"/>
    <col min="10" max="10" width="6.44140625" style="1" customWidth="1"/>
    <col min="11" max="11" width="9.88671875" bestFit="1" customWidth="1"/>
    <col min="12" max="16" width="6.44140625" customWidth="1"/>
  </cols>
  <sheetData>
    <row r="1" spans="2:19" ht="15" thickBot="1" x14ac:dyDescent="0.35">
      <c r="B1" s="71" t="s">
        <v>14</v>
      </c>
      <c r="C1" s="71"/>
      <c r="D1" s="71"/>
      <c r="G1" s="46"/>
      <c r="H1" s="46"/>
      <c r="I1" s="46"/>
      <c r="J1" s="46"/>
      <c r="R1" t="s">
        <v>17</v>
      </c>
    </row>
    <row r="2" spans="2:19" ht="16.2" thickBot="1" x14ac:dyDescent="0.35">
      <c r="F2" s="79" t="s">
        <v>12</v>
      </c>
      <c r="G2" s="80"/>
      <c r="H2" s="80"/>
      <c r="I2" s="80"/>
      <c r="J2" s="81"/>
      <c r="L2" s="82" t="s">
        <v>13</v>
      </c>
      <c r="M2" s="83"/>
      <c r="N2" s="83"/>
      <c r="O2" s="83"/>
      <c r="P2" s="84"/>
    </row>
    <row r="3" spans="2:19" x14ac:dyDescent="0.3">
      <c r="B3" s="73" t="s">
        <v>15</v>
      </c>
      <c r="C3" s="74"/>
      <c r="D3" s="75"/>
      <c r="F3" s="76" t="s">
        <v>4</v>
      </c>
      <c r="G3" s="77"/>
      <c r="H3" s="77"/>
      <c r="I3" s="77"/>
      <c r="J3" s="78"/>
      <c r="L3" s="85" t="s">
        <v>4</v>
      </c>
      <c r="M3" s="86"/>
      <c r="N3" s="86"/>
      <c r="O3" s="86"/>
      <c r="P3" s="87"/>
    </row>
    <row r="4" spans="2:19" x14ac:dyDescent="0.3">
      <c r="B4" s="24" t="s">
        <v>16</v>
      </c>
      <c r="C4" s="25" t="s">
        <v>1</v>
      </c>
      <c r="D4" s="47" t="s">
        <v>0</v>
      </c>
      <c r="F4" s="48">
        <v>120</v>
      </c>
      <c r="G4" s="49">
        <v>100</v>
      </c>
      <c r="H4" s="49">
        <v>80</v>
      </c>
      <c r="I4" s="49">
        <v>60</v>
      </c>
      <c r="J4" s="47">
        <v>40</v>
      </c>
      <c r="K4" s="5"/>
      <c r="L4" s="29">
        <v>120</v>
      </c>
      <c r="M4" s="30">
        <v>100</v>
      </c>
      <c r="N4" s="30">
        <v>80</v>
      </c>
      <c r="O4" s="30">
        <v>60</v>
      </c>
      <c r="P4" s="31">
        <v>40</v>
      </c>
      <c r="S4" t="s">
        <v>7</v>
      </c>
    </row>
    <row r="5" spans="2:19" x14ac:dyDescent="0.3">
      <c r="B5" s="8"/>
      <c r="C5" s="9"/>
      <c r="D5" s="12"/>
      <c r="F5" s="17"/>
      <c r="G5" s="11"/>
      <c r="H5" s="11"/>
      <c r="I5" s="11"/>
      <c r="J5" s="12"/>
      <c r="L5" s="32"/>
      <c r="M5" s="33"/>
      <c r="N5" s="33"/>
      <c r="O5" s="33"/>
      <c r="P5" s="34"/>
    </row>
    <row r="6" spans="2:19" x14ac:dyDescent="0.3">
      <c r="B6" s="24" t="s">
        <v>5</v>
      </c>
      <c r="C6" s="9">
        <v>17</v>
      </c>
      <c r="D6" s="12">
        <v>1</v>
      </c>
      <c r="F6" s="17">
        <v>0.35</v>
      </c>
      <c r="G6" s="11">
        <v>0.33</v>
      </c>
      <c r="H6" s="11">
        <v>0.3</v>
      </c>
      <c r="I6" s="11">
        <v>0.28000000000000003</v>
      </c>
      <c r="J6" s="12">
        <v>0.25</v>
      </c>
      <c r="K6" s="1"/>
      <c r="L6" s="35">
        <v>0.43</v>
      </c>
      <c r="M6" s="36">
        <v>0.41</v>
      </c>
      <c r="N6" s="36">
        <v>0.35</v>
      </c>
      <c r="O6" s="36">
        <v>0.34</v>
      </c>
      <c r="P6" s="37">
        <v>0.3</v>
      </c>
      <c r="S6" s="4">
        <v>0.41</v>
      </c>
    </row>
    <row r="7" spans="2:19" x14ac:dyDescent="0.3">
      <c r="B7" s="8">
        <v>1.35</v>
      </c>
      <c r="C7" s="9">
        <v>33</v>
      </c>
      <c r="D7" s="12">
        <v>2</v>
      </c>
      <c r="F7" s="17">
        <v>0.53</v>
      </c>
      <c r="G7" s="11">
        <v>0.48</v>
      </c>
      <c r="H7" s="11">
        <v>0.41</v>
      </c>
      <c r="I7" s="11">
        <v>0.36</v>
      </c>
      <c r="J7" s="12">
        <v>0.31</v>
      </c>
      <c r="K7" s="1"/>
      <c r="L7" s="35">
        <v>0.69</v>
      </c>
      <c r="M7" s="36">
        <v>0.62</v>
      </c>
      <c r="N7" s="36">
        <v>0.56000000000000005</v>
      </c>
      <c r="O7" s="36">
        <v>0.5</v>
      </c>
      <c r="P7" s="37">
        <v>0.38</v>
      </c>
      <c r="S7" s="4">
        <v>0.62</v>
      </c>
    </row>
    <row r="8" spans="2:19" x14ac:dyDescent="0.3">
      <c r="B8" s="8">
        <v>2.8</v>
      </c>
      <c r="C8" s="9">
        <v>67</v>
      </c>
      <c r="D8" s="12">
        <v>4</v>
      </c>
      <c r="F8" s="17">
        <v>0.95</v>
      </c>
      <c r="G8" s="11">
        <v>0.87</v>
      </c>
      <c r="H8" s="11">
        <v>0.7</v>
      </c>
      <c r="I8" s="11">
        <v>0.64</v>
      </c>
      <c r="J8" s="12">
        <v>0.51</v>
      </c>
      <c r="K8" s="1"/>
      <c r="L8" s="35">
        <v>1.39</v>
      </c>
      <c r="M8" s="36">
        <v>1.17</v>
      </c>
      <c r="N8" s="36">
        <v>1.02</v>
      </c>
      <c r="O8" s="36">
        <v>0.89</v>
      </c>
      <c r="P8" s="37">
        <v>0.7</v>
      </c>
      <c r="S8" s="4">
        <v>1.07</v>
      </c>
    </row>
    <row r="9" spans="2:19" x14ac:dyDescent="0.3">
      <c r="B9" s="8">
        <v>4.5</v>
      </c>
      <c r="C9" s="9">
        <v>100</v>
      </c>
      <c r="D9" s="12">
        <v>6</v>
      </c>
      <c r="F9" s="17">
        <v>1.44</v>
      </c>
      <c r="G9" s="13">
        <v>1.3</v>
      </c>
      <c r="H9" s="11">
        <v>1.04</v>
      </c>
      <c r="I9" s="11">
        <v>0.95</v>
      </c>
      <c r="J9" s="12">
        <v>0.75</v>
      </c>
      <c r="K9" s="1"/>
      <c r="L9" s="35">
        <v>2.11</v>
      </c>
      <c r="M9" s="38">
        <v>1.77</v>
      </c>
      <c r="N9" s="36">
        <v>1.54</v>
      </c>
      <c r="O9" s="36">
        <v>1.34</v>
      </c>
      <c r="P9" s="37">
        <v>1.07</v>
      </c>
      <c r="S9" s="4">
        <v>1.58</v>
      </c>
    </row>
    <row r="10" spans="2:19" x14ac:dyDescent="0.3">
      <c r="B10" s="8">
        <v>6.4</v>
      </c>
      <c r="C10" s="9">
        <v>133</v>
      </c>
      <c r="D10" s="12">
        <v>8</v>
      </c>
      <c r="F10" s="17">
        <v>1.93</v>
      </c>
      <c r="G10" s="11">
        <v>1.79</v>
      </c>
      <c r="H10" s="11">
        <v>1.42</v>
      </c>
      <c r="I10" s="11">
        <v>1.3</v>
      </c>
      <c r="J10" s="12">
        <v>1.04</v>
      </c>
      <c r="K10" s="1"/>
      <c r="L10" s="35">
        <v>2.89</v>
      </c>
      <c r="M10" s="36">
        <v>2.4500000000000002</v>
      </c>
      <c r="N10" s="36">
        <v>2.1800000000000002</v>
      </c>
      <c r="O10" s="36">
        <v>1.87</v>
      </c>
      <c r="P10" s="37">
        <v>1.49</v>
      </c>
      <c r="S10" s="4">
        <v>2.0699999999999998</v>
      </c>
    </row>
    <row r="11" spans="2:19" ht="15" thickBot="1" x14ac:dyDescent="0.35">
      <c r="B11" s="27">
        <v>9.1999999999999993</v>
      </c>
      <c r="C11" s="28">
        <v>167</v>
      </c>
      <c r="D11" s="16">
        <v>10</v>
      </c>
      <c r="F11" s="18">
        <v>2.58</v>
      </c>
      <c r="G11" s="15">
        <v>2.38</v>
      </c>
      <c r="H11" s="15">
        <v>1.9</v>
      </c>
      <c r="I11" s="15">
        <v>1.74</v>
      </c>
      <c r="J11" s="16">
        <v>1.4</v>
      </c>
      <c r="K11" s="1"/>
      <c r="L11" s="39">
        <v>3.86</v>
      </c>
      <c r="M11" s="40">
        <v>3.28</v>
      </c>
      <c r="N11" s="40">
        <v>2.87</v>
      </c>
      <c r="O11" s="40">
        <v>2.5099999999999998</v>
      </c>
      <c r="P11" s="41">
        <v>2</v>
      </c>
      <c r="S11" s="4">
        <v>2.65</v>
      </c>
    </row>
    <row r="12" spans="2:19" ht="15" thickBot="1" x14ac:dyDescent="0.35"/>
    <row r="13" spans="2:19" ht="15.6" x14ac:dyDescent="0.3">
      <c r="F13" s="79" t="s">
        <v>10</v>
      </c>
      <c r="G13" s="81"/>
      <c r="H13" s="50"/>
      <c r="I13" s="50"/>
      <c r="J13" s="50"/>
      <c r="L13" s="1"/>
      <c r="M13" s="1"/>
      <c r="N13" s="1"/>
      <c r="O13" s="1"/>
      <c r="P13" s="1"/>
    </row>
    <row r="14" spans="2:19" x14ac:dyDescent="0.3">
      <c r="F14" s="76" t="s">
        <v>4</v>
      </c>
      <c r="G14" s="78"/>
      <c r="H14" s="46"/>
      <c r="I14" s="46"/>
      <c r="J14" s="46"/>
    </row>
    <row r="15" spans="2:19" x14ac:dyDescent="0.3">
      <c r="F15" s="48" t="s">
        <v>9</v>
      </c>
      <c r="G15" s="47" t="s">
        <v>11</v>
      </c>
      <c r="L15" s="5" t="s">
        <v>2</v>
      </c>
      <c r="M15" s="5"/>
      <c r="N15" s="5"/>
      <c r="O15" s="5" t="s">
        <v>3</v>
      </c>
      <c r="Q15" t="s">
        <v>6</v>
      </c>
    </row>
    <row r="16" spans="2:19" x14ac:dyDescent="0.3">
      <c r="D16" s="1">
        <v>1</v>
      </c>
      <c r="F16" s="17">
        <v>0.23</v>
      </c>
      <c r="G16" s="12">
        <v>0.28999999999999998</v>
      </c>
      <c r="L16" s="1">
        <v>0.42</v>
      </c>
      <c r="O16" s="6">
        <v>0.37</v>
      </c>
    </row>
    <row r="17" spans="4:17" x14ac:dyDescent="0.3">
      <c r="D17" s="1">
        <v>2</v>
      </c>
      <c r="F17" s="17">
        <v>0.27</v>
      </c>
      <c r="G17" s="12">
        <v>0.35</v>
      </c>
      <c r="L17" s="1">
        <v>0.67</v>
      </c>
      <c r="O17" s="6">
        <v>0.57999999999999996</v>
      </c>
    </row>
    <row r="18" spans="4:17" x14ac:dyDescent="0.3">
      <c r="D18" s="1">
        <v>4</v>
      </c>
      <c r="F18" s="17">
        <v>0.34</v>
      </c>
      <c r="G18" s="12">
        <v>0.53</v>
      </c>
      <c r="L18" s="1">
        <v>1.27</v>
      </c>
      <c r="O18" s="6">
        <v>1.1100000000000001</v>
      </c>
    </row>
    <row r="19" spans="4:17" x14ac:dyDescent="0.3">
      <c r="D19" s="1">
        <v>6</v>
      </c>
      <c r="F19" s="10">
        <v>0.42</v>
      </c>
      <c r="G19" s="12">
        <v>0.7</v>
      </c>
      <c r="L19" s="1">
        <v>1.91</v>
      </c>
      <c r="O19" s="6">
        <v>1.78</v>
      </c>
      <c r="Q19" s="1">
        <v>1.8</v>
      </c>
    </row>
    <row r="20" spans="4:17" x14ac:dyDescent="0.3">
      <c r="D20" s="1">
        <v>8</v>
      </c>
      <c r="F20" s="10">
        <v>0.52</v>
      </c>
      <c r="G20" s="12">
        <v>0.93</v>
      </c>
      <c r="L20" s="1">
        <v>2.58</v>
      </c>
      <c r="O20" s="6">
        <v>2.56</v>
      </c>
      <c r="Q20" s="1">
        <v>2.65</v>
      </c>
    </row>
    <row r="21" spans="4:17" ht="15" thickBot="1" x14ac:dyDescent="0.35">
      <c r="D21" s="1">
        <v>10</v>
      </c>
      <c r="F21" s="14">
        <v>0.62</v>
      </c>
      <c r="G21" s="16">
        <v>1.1499999999999999</v>
      </c>
      <c r="L21" s="1">
        <v>3.4</v>
      </c>
      <c r="O21" s="6">
        <v>3.5</v>
      </c>
      <c r="Q21">
        <v>3.65</v>
      </c>
    </row>
    <row r="22" spans="4:17" x14ac:dyDescent="0.3">
      <c r="F22" s="6"/>
      <c r="G22" s="2"/>
    </row>
    <row r="23" spans="4:17" ht="15.6" x14ac:dyDescent="0.3">
      <c r="F23" s="6"/>
      <c r="L23" s="88" t="s">
        <v>21</v>
      </c>
      <c r="M23" s="88"/>
      <c r="N23" s="88"/>
      <c r="O23" s="88"/>
      <c r="P23" s="88"/>
    </row>
    <row r="24" spans="4:17" ht="15" thickBot="1" x14ac:dyDescent="0.35">
      <c r="F24" s="6"/>
      <c r="L24" s="72" t="s">
        <v>4</v>
      </c>
      <c r="M24" s="72"/>
      <c r="N24" s="3"/>
      <c r="O24" s="3"/>
      <c r="P24" s="3"/>
    </row>
    <row r="25" spans="4:17" x14ac:dyDescent="0.3">
      <c r="L25" s="5">
        <v>120</v>
      </c>
      <c r="M25" s="26">
        <v>120</v>
      </c>
    </row>
    <row r="26" spans="4:17" x14ac:dyDescent="0.3">
      <c r="M26" s="19"/>
    </row>
    <row r="27" spans="4:17" x14ac:dyDescent="0.3">
      <c r="J27" s="1">
        <v>1</v>
      </c>
      <c r="L27" s="6">
        <v>0.43</v>
      </c>
      <c r="M27" s="20">
        <v>0.48000000000000004</v>
      </c>
      <c r="N27" s="6"/>
      <c r="O27" s="6"/>
      <c r="P27" s="6"/>
    </row>
    <row r="28" spans="4:17" x14ac:dyDescent="0.3">
      <c r="J28" s="1">
        <v>2</v>
      </c>
      <c r="L28" s="6">
        <v>0.69</v>
      </c>
      <c r="M28" s="20">
        <v>0.84000000000000008</v>
      </c>
      <c r="N28" s="6"/>
      <c r="O28" s="6"/>
      <c r="P28" s="6"/>
    </row>
    <row r="29" spans="4:17" x14ac:dyDescent="0.3">
      <c r="J29" s="1">
        <v>4</v>
      </c>
      <c r="L29" s="6">
        <v>1.39</v>
      </c>
      <c r="M29" s="20">
        <v>1.8199999999999998</v>
      </c>
      <c r="N29" s="6"/>
      <c r="O29" s="6"/>
      <c r="P29" s="6"/>
    </row>
    <row r="30" spans="4:17" x14ac:dyDescent="0.3">
      <c r="J30" s="1">
        <v>6</v>
      </c>
      <c r="L30" s="6">
        <v>2.11</v>
      </c>
      <c r="M30" s="21">
        <v>3.07</v>
      </c>
      <c r="N30" s="6"/>
      <c r="O30" s="6"/>
      <c r="P30" s="6"/>
    </row>
    <row r="31" spans="4:17" x14ac:dyDescent="0.3">
      <c r="J31" s="1">
        <v>8</v>
      </c>
      <c r="L31" s="6">
        <v>2.89</v>
      </c>
      <c r="M31" s="20">
        <v>4.4700000000000006</v>
      </c>
      <c r="N31" s="6"/>
      <c r="O31" s="6"/>
      <c r="P31" s="6"/>
    </row>
    <row r="32" spans="4:17" ht="15" thickBot="1" x14ac:dyDescent="0.35">
      <c r="J32" s="1">
        <v>10</v>
      </c>
      <c r="L32" s="6">
        <v>3.86</v>
      </c>
      <c r="M32" s="22">
        <v>6.1400000000000006</v>
      </c>
      <c r="N32" s="6"/>
      <c r="O32" s="6"/>
      <c r="P32" s="6"/>
    </row>
    <row r="33" spans="1:15" x14ac:dyDescent="0.3">
      <c r="M33" s="7"/>
    </row>
    <row r="34" spans="1:15" x14ac:dyDescent="0.3">
      <c r="M34" s="23" t="s">
        <v>8</v>
      </c>
    </row>
    <row r="37" spans="1:15" x14ac:dyDescent="0.3">
      <c r="L37" t="s">
        <v>22</v>
      </c>
    </row>
    <row r="39" spans="1:15" x14ac:dyDescent="0.3">
      <c r="H39" s="17">
        <v>1.35</v>
      </c>
      <c r="I39" s="11">
        <v>33</v>
      </c>
      <c r="J39" s="12">
        <v>2</v>
      </c>
      <c r="L39" s="37">
        <v>0.38</v>
      </c>
      <c r="M39" s="1"/>
      <c r="N39" s="1"/>
      <c r="O39" s="1"/>
    </row>
    <row r="40" spans="1:15" x14ac:dyDescent="0.3">
      <c r="H40" s="17">
        <v>2.8</v>
      </c>
      <c r="I40" s="11">
        <v>67</v>
      </c>
      <c r="J40" s="12">
        <v>4</v>
      </c>
      <c r="L40" s="37">
        <v>0.7</v>
      </c>
      <c r="M40" s="1"/>
      <c r="N40" s="1"/>
      <c r="O40" s="1"/>
    </row>
    <row r="41" spans="1:15" x14ac:dyDescent="0.3">
      <c r="H41" s="17">
        <v>4.5</v>
      </c>
      <c r="I41" s="11">
        <v>100</v>
      </c>
      <c r="J41" s="12">
        <v>6</v>
      </c>
      <c r="L41" s="37">
        <v>1.07</v>
      </c>
      <c r="M41" s="1">
        <v>1.83</v>
      </c>
      <c r="N41" s="1"/>
      <c r="O41" s="1"/>
    </row>
    <row r="42" spans="1:15" x14ac:dyDescent="0.3">
      <c r="H42" s="17">
        <v>6.4</v>
      </c>
      <c r="I42" s="11">
        <v>133</v>
      </c>
      <c r="J42" s="12">
        <v>8</v>
      </c>
      <c r="L42" s="37">
        <v>1.49</v>
      </c>
      <c r="M42" s="1"/>
      <c r="N42" s="1"/>
      <c r="O42" s="1"/>
    </row>
    <row r="43" spans="1:15" ht="15" thickBot="1" x14ac:dyDescent="0.35">
      <c r="H43" s="18">
        <v>9.1999999999999993</v>
      </c>
      <c r="I43" s="15">
        <v>167</v>
      </c>
      <c r="J43" s="16">
        <v>10</v>
      </c>
      <c r="L43" s="41">
        <v>2</v>
      </c>
      <c r="M43" s="1">
        <v>4.0999999999999996</v>
      </c>
      <c r="N43" s="1"/>
      <c r="O43" s="1"/>
    </row>
    <row r="45" spans="1:15" x14ac:dyDescent="0.3">
      <c r="M45" t="s">
        <v>23</v>
      </c>
    </row>
    <row r="46" spans="1:15" ht="15" thickBot="1" x14ac:dyDescent="0.35"/>
    <row r="47" spans="1:15" ht="15" thickBot="1" x14ac:dyDescent="0.35">
      <c r="A47" s="69" t="s">
        <v>35</v>
      </c>
      <c r="B47" s="70"/>
      <c r="C47" s="67" t="s">
        <v>25</v>
      </c>
      <c r="D47" s="67"/>
      <c r="E47" s="67"/>
      <c r="F47" s="67"/>
      <c r="G47" s="67"/>
      <c r="H47" s="67"/>
      <c r="I47" s="67"/>
      <c r="J47" s="67"/>
      <c r="K47" s="68" t="s">
        <v>33</v>
      </c>
      <c r="L47" s="68"/>
      <c r="M47" s="68"/>
    </row>
    <row r="48" spans="1:15" x14ac:dyDescent="0.3">
      <c r="A48" t="s">
        <v>32</v>
      </c>
      <c r="B48" t="s">
        <v>0</v>
      </c>
      <c r="C48" t="s">
        <v>26</v>
      </c>
      <c r="D48" s="1" t="s">
        <v>27</v>
      </c>
      <c r="E48" s="1" t="s">
        <v>28</v>
      </c>
      <c r="F48" s="1" t="s">
        <v>29</v>
      </c>
      <c r="G48" s="1" t="s">
        <v>30</v>
      </c>
      <c r="H48" s="1" t="s">
        <v>34</v>
      </c>
      <c r="I48" s="1" t="s">
        <v>36</v>
      </c>
    </row>
    <row r="49" spans="1:15" x14ac:dyDescent="0.3">
      <c r="A49" s="9">
        <v>17</v>
      </c>
      <c r="B49">
        <v>1</v>
      </c>
      <c r="C49" s="42">
        <v>0.5</v>
      </c>
      <c r="D49" s="1">
        <v>0.52</v>
      </c>
      <c r="E49" s="1">
        <v>0.5</v>
      </c>
      <c r="F49" s="1">
        <v>0.5</v>
      </c>
      <c r="G49" s="44">
        <v>0.47</v>
      </c>
      <c r="H49" s="43">
        <v>0.46</v>
      </c>
      <c r="I49" s="45">
        <v>0.48</v>
      </c>
    </row>
    <row r="50" spans="1:15" x14ac:dyDescent="0.3">
      <c r="A50" s="9">
        <v>33</v>
      </c>
      <c r="B50">
        <v>2</v>
      </c>
      <c r="C50" s="42">
        <v>1</v>
      </c>
      <c r="D50" s="1">
        <v>0.95</v>
      </c>
      <c r="E50" s="1">
        <v>0.93</v>
      </c>
      <c r="F50" s="1">
        <v>0.9</v>
      </c>
      <c r="G50" s="44">
        <v>0.86</v>
      </c>
      <c r="H50" s="43">
        <v>0.83</v>
      </c>
      <c r="I50" s="45">
        <v>0.84</v>
      </c>
    </row>
    <row r="51" spans="1:15" x14ac:dyDescent="0.3">
      <c r="A51" s="9">
        <v>67</v>
      </c>
      <c r="B51">
        <v>4</v>
      </c>
      <c r="C51" s="42">
        <v>2</v>
      </c>
      <c r="D51" s="1">
        <v>2.0299999999999998</v>
      </c>
      <c r="E51" s="1">
        <v>1.97</v>
      </c>
      <c r="F51" s="1">
        <v>2</v>
      </c>
      <c r="G51" s="44">
        <v>1.92</v>
      </c>
      <c r="H51" s="43">
        <v>1.88</v>
      </c>
      <c r="I51" s="45">
        <v>1.82</v>
      </c>
    </row>
    <row r="52" spans="1:15" x14ac:dyDescent="0.3">
      <c r="A52" s="9">
        <v>100</v>
      </c>
      <c r="B52">
        <v>6</v>
      </c>
      <c r="C52" s="42">
        <v>3</v>
      </c>
      <c r="D52" s="1">
        <v>3.3</v>
      </c>
      <c r="E52" s="1">
        <v>3.26</v>
      </c>
      <c r="F52" s="1">
        <v>3.31</v>
      </c>
      <c r="G52" s="44">
        <v>3.24</v>
      </c>
      <c r="H52" s="43">
        <v>3.13</v>
      </c>
      <c r="I52" s="45">
        <v>3.07</v>
      </c>
    </row>
    <row r="53" spans="1:15" x14ac:dyDescent="0.3">
      <c r="A53" s="9">
        <v>133</v>
      </c>
      <c r="B53">
        <v>8</v>
      </c>
      <c r="C53" s="42">
        <v>4</v>
      </c>
      <c r="D53" s="1">
        <v>4.8</v>
      </c>
      <c r="E53" s="1">
        <v>4.71</v>
      </c>
      <c r="F53" s="1">
        <v>4.8499999999999996</v>
      </c>
      <c r="G53" s="44">
        <v>4.8</v>
      </c>
      <c r="H53" s="43">
        <v>4.62</v>
      </c>
      <c r="I53" s="45">
        <v>4.47</v>
      </c>
    </row>
    <row r="54" spans="1:15" x14ac:dyDescent="0.3">
      <c r="A54" s="9">
        <v>167</v>
      </c>
      <c r="B54">
        <v>10</v>
      </c>
      <c r="C54" s="42">
        <v>5</v>
      </c>
      <c r="D54" s="1">
        <v>6.73</v>
      </c>
      <c r="E54" s="1">
        <v>6.56</v>
      </c>
      <c r="F54" s="1">
        <v>6.76</v>
      </c>
      <c r="G54" s="44">
        <v>6.59</v>
      </c>
      <c r="H54" s="43">
        <v>6.33</v>
      </c>
      <c r="I54" s="45">
        <v>6.14</v>
      </c>
    </row>
    <row r="55" spans="1:15" ht="15" thickBot="1" x14ac:dyDescent="0.35"/>
    <row r="56" spans="1:15" ht="15" thickBot="1" x14ac:dyDescent="0.35">
      <c r="A56" s="64" t="s">
        <v>37</v>
      </c>
      <c r="B56" s="65"/>
      <c r="C56" s="67" t="s">
        <v>39</v>
      </c>
      <c r="D56" s="67"/>
      <c r="E56" s="67"/>
      <c r="F56" s="67"/>
      <c r="G56" s="67"/>
      <c r="H56" s="67"/>
      <c r="I56" s="67"/>
      <c r="J56" s="67"/>
    </row>
    <row r="57" spans="1:15" x14ac:dyDescent="0.3">
      <c r="A57" t="s">
        <v>38</v>
      </c>
      <c r="B57" t="s">
        <v>0</v>
      </c>
      <c r="C57" t="s">
        <v>26</v>
      </c>
      <c r="D57" s="1" t="s">
        <v>27</v>
      </c>
      <c r="E57" s="1" t="s">
        <v>28</v>
      </c>
      <c r="F57" s="1" t="s">
        <v>29</v>
      </c>
      <c r="G57" s="1" t="s">
        <v>30</v>
      </c>
      <c r="H57" s="1" t="s">
        <v>31</v>
      </c>
      <c r="I57" s="1" t="s">
        <v>41</v>
      </c>
      <c r="J57" s="1" t="s">
        <v>40</v>
      </c>
    </row>
    <row r="58" spans="1:15" x14ac:dyDescent="0.3">
      <c r="A58" s="9">
        <v>17</v>
      </c>
      <c r="B58">
        <v>1</v>
      </c>
      <c r="C58" s="42">
        <v>0.5</v>
      </c>
      <c r="D58" s="1">
        <v>0.55000000000000004</v>
      </c>
      <c r="E58" s="1">
        <v>0.56000000000000005</v>
      </c>
      <c r="F58" s="1">
        <v>0.5</v>
      </c>
      <c r="G58" s="1">
        <v>0.5</v>
      </c>
      <c r="H58" s="1">
        <v>0.51</v>
      </c>
      <c r="I58" s="1">
        <v>0.51</v>
      </c>
      <c r="J58" s="1">
        <v>0.12</v>
      </c>
    </row>
    <row r="59" spans="1:15" x14ac:dyDescent="0.3">
      <c r="A59" s="9">
        <v>33</v>
      </c>
      <c r="B59">
        <v>2</v>
      </c>
      <c r="C59" s="42">
        <v>1</v>
      </c>
      <c r="D59" s="1">
        <v>0.93</v>
      </c>
      <c r="E59" s="1">
        <v>0.94</v>
      </c>
      <c r="F59" s="1">
        <v>0.94</v>
      </c>
      <c r="G59" s="1">
        <v>0.94</v>
      </c>
      <c r="H59" s="1">
        <v>0.95</v>
      </c>
      <c r="I59" s="1">
        <v>0.93</v>
      </c>
      <c r="J59" s="1">
        <v>0.19</v>
      </c>
    </row>
    <row r="60" spans="1:15" x14ac:dyDescent="0.3">
      <c r="A60" s="9">
        <v>67</v>
      </c>
      <c r="B60">
        <v>4</v>
      </c>
      <c r="C60" s="42">
        <v>2</v>
      </c>
      <c r="D60" s="1">
        <v>1.93</v>
      </c>
      <c r="E60" s="1">
        <v>2.02</v>
      </c>
      <c r="F60" s="1">
        <v>1.93</v>
      </c>
      <c r="G60" s="1">
        <v>1.96</v>
      </c>
      <c r="H60" s="1">
        <v>1.99</v>
      </c>
      <c r="I60" s="1">
        <v>1.97</v>
      </c>
      <c r="J60" s="1">
        <v>0.2</v>
      </c>
    </row>
    <row r="61" spans="1:15" x14ac:dyDescent="0.3">
      <c r="A61" s="9">
        <v>100</v>
      </c>
      <c r="B61">
        <v>6</v>
      </c>
      <c r="C61" s="42">
        <v>3</v>
      </c>
      <c r="D61" s="1">
        <v>3.13</v>
      </c>
      <c r="E61" s="1">
        <v>3.3</v>
      </c>
      <c r="F61" s="1">
        <v>3.14</v>
      </c>
      <c r="G61" s="1">
        <v>3.18</v>
      </c>
      <c r="H61" s="1">
        <v>3.25</v>
      </c>
      <c r="I61" s="1">
        <v>3.18</v>
      </c>
      <c r="J61" s="1">
        <v>0.2</v>
      </c>
    </row>
    <row r="62" spans="1:15" x14ac:dyDescent="0.3">
      <c r="A62" s="9">
        <v>133</v>
      </c>
      <c r="B62">
        <v>8</v>
      </c>
      <c r="C62" s="42">
        <v>4</v>
      </c>
      <c r="D62" s="1">
        <v>4.58</v>
      </c>
      <c r="E62" s="1">
        <v>4.83</v>
      </c>
      <c r="F62" s="1">
        <v>4.63</v>
      </c>
      <c r="G62" s="1">
        <v>4.71</v>
      </c>
      <c r="H62" s="1">
        <v>4.78</v>
      </c>
      <c r="I62" s="1">
        <v>4.68</v>
      </c>
      <c r="J62" s="1">
        <v>0.2</v>
      </c>
    </row>
    <row r="63" spans="1:15" x14ac:dyDescent="0.3">
      <c r="A63" s="9">
        <v>167</v>
      </c>
      <c r="B63">
        <v>10</v>
      </c>
      <c r="C63" s="42">
        <v>5</v>
      </c>
      <c r="D63" s="1">
        <v>6.22</v>
      </c>
      <c r="E63" s="1">
        <v>6.65</v>
      </c>
      <c r="F63" s="1">
        <v>6.28</v>
      </c>
      <c r="G63" s="1">
        <v>6.43</v>
      </c>
      <c r="H63" s="1">
        <v>6.48</v>
      </c>
      <c r="I63" s="1">
        <v>6.41</v>
      </c>
      <c r="J63" s="1">
        <v>0.2</v>
      </c>
      <c r="L63" s="1">
        <f>MAX(D63:I63)</f>
        <v>6.65</v>
      </c>
      <c r="M63" s="1">
        <f>MIN(D63:I63)</f>
        <v>6.22</v>
      </c>
      <c r="N63" s="1">
        <f>L63-M63</f>
        <v>0.4300000000000006</v>
      </c>
      <c r="O63" s="53">
        <f>N63/M63</f>
        <v>6.9131832797427753E-2</v>
      </c>
    </row>
    <row r="64" spans="1:15" ht="15" thickBot="1" x14ac:dyDescent="0.35"/>
    <row r="65" spans="1:15" ht="15" thickBot="1" x14ac:dyDescent="0.35">
      <c r="A65" s="64" t="s">
        <v>37</v>
      </c>
      <c r="B65" s="65"/>
      <c r="C65" s="67" t="s">
        <v>42</v>
      </c>
      <c r="D65" s="67"/>
      <c r="E65" s="67"/>
      <c r="F65" s="67"/>
      <c r="G65" s="67"/>
      <c r="H65" s="67"/>
      <c r="I65" s="67"/>
      <c r="J65" s="67"/>
    </row>
    <row r="66" spans="1:15" x14ac:dyDescent="0.3">
      <c r="A66" t="s">
        <v>38</v>
      </c>
      <c r="B66" t="s">
        <v>0</v>
      </c>
      <c r="C66" t="s">
        <v>26</v>
      </c>
      <c r="D66" s="1" t="s">
        <v>27</v>
      </c>
      <c r="E66" s="1" t="s">
        <v>28</v>
      </c>
      <c r="F66" s="1" t="s">
        <v>29</v>
      </c>
      <c r="G66" s="1" t="s">
        <v>30</v>
      </c>
      <c r="H66" s="1" t="s">
        <v>31</v>
      </c>
      <c r="I66" s="1" t="s">
        <v>41</v>
      </c>
      <c r="J66" s="1" t="s">
        <v>40</v>
      </c>
    </row>
    <row r="67" spans="1:15" x14ac:dyDescent="0.3">
      <c r="A67" s="9">
        <v>17</v>
      </c>
      <c r="B67">
        <v>1</v>
      </c>
      <c r="C67" s="42">
        <v>0.5</v>
      </c>
      <c r="D67" s="1">
        <v>0.52</v>
      </c>
      <c r="E67" s="1">
        <v>0.54</v>
      </c>
      <c r="F67" s="1">
        <v>0.54</v>
      </c>
      <c r="G67" s="1">
        <v>0.54</v>
      </c>
      <c r="H67" s="1">
        <v>0.54</v>
      </c>
      <c r="I67" s="1">
        <v>0.53</v>
      </c>
      <c r="J67" s="1">
        <v>0.17</v>
      </c>
    </row>
    <row r="68" spans="1:15" x14ac:dyDescent="0.3">
      <c r="A68" s="9">
        <v>33</v>
      </c>
      <c r="B68">
        <v>2</v>
      </c>
      <c r="C68" s="42">
        <v>1</v>
      </c>
      <c r="D68" s="1">
        <v>0.9</v>
      </c>
      <c r="E68" s="1">
        <v>0.93</v>
      </c>
      <c r="F68" s="1">
        <v>0.93</v>
      </c>
      <c r="G68" s="1">
        <v>0.94</v>
      </c>
      <c r="H68" s="1">
        <v>0.94</v>
      </c>
      <c r="I68" s="1">
        <v>0.94</v>
      </c>
      <c r="J68" s="1">
        <v>0.16</v>
      </c>
    </row>
    <row r="69" spans="1:15" x14ac:dyDescent="0.3">
      <c r="A69" s="9">
        <v>67</v>
      </c>
      <c r="B69">
        <v>4</v>
      </c>
      <c r="C69" s="42">
        <v>2</v>
      </c>
      <c r="D69" s="1">
        <v>1.89</v>
      </c>
      <c r="E69" s="1">
        <v>1.95</v>
      </c>
      <c r="F69" s="1">
        <v>1.99</v>
      </c>
      <c r="G69" s="1">
        <v>1.98</v>
      </c>
      <c r="H69" s="1">
        <v>1.98</v>
      </c>
      <c r="I69" s="1">
        <v>1.97</v>
      </c>
      <c r="J69" s="1">
        <v>0.15</v>
      </c>
    </row>
    <row r="70" spans="1:15" x14ac:dyDescent="0.3">
      <c r="A70" s="9">
        <v>100</v>
      </c>
      <c r="B70">
        <v>6</v>
      </c>
      <c r="C70" s="42">
        <v>3</v>
      </c>
      <c r="D70" s="1">
        <v>3.12</v>
      </c>
      <c r="E70" s="1">
        <v>3.2</v>
      </c>
      <c r="F70" s="1">
        <v>3.31</v>
      </c>
      <c r="G70" s="1">
        <v>3.26</v>
      </c>
      <c r="H70" s="1">
        <v>3.25</v>
      </c>
      <c r="I70" s="1">
        <v>3.25</v>
      </c>
      <c r="J70" s="1">
        <v>0.15</v>
      </c>
    </row>
    <row r="71" spans="1:15" x14ac:dyDescent="0.3">
      <c r="A71" s="9">
        <v>133</v>
      </c>
      <c r="B71">
        <v>8</v>
      </c>
      <c r="C71" s="42">
        <v>4</v>
      </c>
      <c r="D71" s="1">
        <v>4.53</v>
      </c>
      <c r="E71" s="1">
        <v>4.6500000000000004</v>
      </c>
      <c r="F71" s="1">
        <v>4.76</v>
      </c>
      <c r="G71" s="1">
        <v>4.7</v>
      </c>
      <c r="H71" s="1">
        <v>4.74</v>
      </c>
      <c r="I71" s="1">
        <v>4.74</v>
      </c>
      <c r="J71" s="1">
        <v>0.15</v>
      </c>
    </row>
    <row r="72" spans="1:15" x14ac:dyDescent="0.3">
      <c r="A72" s="9">
        <v>167</v>
      </c>
      <c r="B72">
        <v>10</v>
      </c>
      <c r="C72" s="42">
        <v>5</v>
      </c>
      <c r="D72" s="1">
        <v>6.2</v>
      </c>
      <c r="E72" s="1">
        <v>6.35</v>
      </c>
      <c r="F72" s="1">
        <v>6.51</v>
      </c>
      <c r="G72" s="1">
        <v>6.55</v>
      </c>
      <c r="H72" s="1">
        <v>6.59</v>
      </c>
      <c r="I72" s="1">
        <v>6.54</v>
      </c>
      <c r="J72" s="1">
        <v>0.15</v>
      </c>
      <c r="L72" s="1">
        <f>MAX(D72:I72)</f>
        <v>6.59</v>
      </c>
      <c r="M72" s="1">
        <f>MIN(D72:I72)</f>
        <v>6.2</v>
      </c>
      <c r="N72" s="1">
        <f>L72-M72</f>
        <v>0.38999999999999968</v>
      </c>
      <c r="O72" s="53">
        <f>N72/M72</f>
        <v>6.2903225806451565E-2</v>
      </c>
    </row>
    <row r="73" spans="1:15" ht="15" thickBot="1" x14ac:dyDescent="0.35"/>
    <row r="74" spans="1:15" ht="15" thickBot="1" x14ac:dyDescent="0.35">
      <c r="A74" s="64" t="s">
        <v>43</v>
      </c>
      <c r="B74" s="65"/>
      <c r="C74" s="67" t="s">
        <v>44</v>
      </c>
      <c r="D74" s="67"/>
      <c r="E74" s="67"/>
      <c r="F74" s="67"/>
      <c r="G74" s="67"/>
      <c r="H74" s="67"/>
      <c r="I74" s="67"/>
      <c r="J74" s="67"/>
    </row>
    <row r="75" spans="1:15" x14ac:dyDescent="0.3">
      <c r="A75" t="s">
        <v>38</v>
      </c>
      <c r="B75" t="s">
        <v>0</v>
      </c>
      <c r="C75" t="s">
        <v>26</v>
      </c>
      <c r="D75" s="1" t="s">
        <v>27</v>
      </c>
      <c r="E75" s="1" t="s">
        <v>28</v>
      </c>
      <c r="F75" s="1" t="s">
        <v>29</v>
      </c>
      <c r="G75" s="1" t="s">
        <v>30</v>
      </c>
      <c r="H75" s="1" t="s">
        <v>31</v>
      </c>
      <c r="I75" s="1" t="s">
        <v>41</v>
      </c>
      <c r="J75" s="1" t="s">
        <v>40</v>
      </c>
    </row>
    <row r="76" spans="1:15" x14ac:dyDescent="0.3">
      <c r="A76" s="9">
        <v>17</v>
      </c>
      <c r="B76">
        <v>1</v>
      </c>
      <c r="C76" s="42">
        <v>0.5</v>
      </c>
      <c r="D76" s="1">
        <v>0.57999999999999996</v>
      </c>
      <c r="E76" s="1">
        <v>0.56999999999999995</v>
      </c>
      <c r="F76" s="1">
        <v>0.56999999999999995</v>
      </c>
      <c r="G76" s="1">
        <v>0.55000000000000004</v>
      </c>
      <c r="H76" s="51">
        <v>0.55000000000000004</v>
      </c>
      <c r="I76" s="51">
        <v>0.53</v>
      </c>
      <c r="J76" s="1">
        <v>0.15</v>
      </c>
    </row>
    <row r="77" spans="1:15" x14ac:dyDescent="0.3">
      <c r="A77" s="9">
        <v>33</v>
      </c>
      <c r="B77">
        <v>2</v>
      </c>
      <c r="C77" s="42">
        <v>1</v>
      </c>
      <c r="D77" s="1">
        <v>0.94</v>
      </c>
      <c r="E77" s="1">
        <v>0.94</v>
      </c>
      <c r="F77" s="1">
        <v>0.95</v>
      </c>
      <c r="G77" s="1">
        <v>0.97</v>
      </c>
      <c r="H77" s="51">
        <v>0.98</v>
      </c>
      <c r="I77" s="51">
        <v>0.97</v>
      </c>
      <c r="J77" s="1">
        <v>0.22</v>
      </c>
    </row>
    <row r="78" spans="1:15" x14ac:dyDescent="0.3">
      <c r="A78" s="9">
        <v>67</v>
      </c>
      <c r="B78">
        <v>4</v>
      </c>
      <c r="C78" s="42">
        <v>2</v>
      </c>
      <c r="D78" s="1">
        <v>1.95</v>
      </c>
      <c r="E78" s="1">
        <v>1.95</v>
      </c>
      <c r="F78" s="1">
        <v>1.98</v>
      </c>
      <c r="G78" s="1">
        <v>2.04</v>
      </c>
      <c r="H78" s="51">
        <v>2.15</v>
      </c>
      <c r="I78" s="51">
        <v>2.08</v>
      </c>
      <c r="J78" s="1">
        <v>0.22</v>
      </c>
    </row>
    <row r="79" spans="1:15" x14ac:dyDescent="0.3">
      <c r="A79" s="9">
        <v>100</v>
      </c>
      <c r="B79">
        <v>6</v>
      </c>
      <c r="C79" s="42">
        <v>3</v>
      </c>
      <c r="D79" s="1">
        <v>3.17</v>
      </c>
      <c r="E79" s="1">
        <v>3.18</v>
      </c>
      <c r="F79" s="1">
        <v>3.22</v>
      </c>
      <c r="G79" s="1">
        <v>3.38</v>
      </c>
      <c r="H79" s="51">
        <v>3.53</v>
      </c>
      <c r="I79" s="51">
        <v>3.45</v>
      </c>
      <c r="J79" s="1">
        <v>0.21</v>
      </c>
    </row>
    <row r="80" spans="1:15" x14ac:dyDescent="0.3">
      <c r="A80" s="9">
        <v>133</v>
      </c>
      <c r="B80">
        <v>8</v>
      </c>
      <c r="C80" s="42">
        <v>4</v>
      </c>
      <c r="D80" s="1">
        <v>4.6100000000000003</v>
      </c>
      <c r="E80" s="1">
        <v>4.57</v>
      </c>
      <c r="F80" s="1">
        <v>4.6399999999999997</v>
      </c>
      <c r="G80" s="1">
        <v>4.87</v>
      </c>
      <c r="H80" s="51">
        <v>5.19</v>
      </c>
      <c r="I80" s="51">
        <v>4.99</v>
      </c>
      <c r="J80" s="1">
        <v>0.2</v>
      </c>
    </row>
    <row r="81" spans="1:15" x14ac:dyDescent="0.3">
      <c r="A81" s="9">
        <v>167</v>
      </c>
      <c r="B81">
        <v>10</v>
      </c>
      <c r="C81" s="42">
        <v>5</v>
      </c>
      <c r="D81" s="1">
        <v>6.3</v>
      </c>
      <c r="E81" s="1">
        <v>6.21</v>
      </c>
      <c r="F81" s="1">
        <v>6.31</v>
      </c>
      <c r="G81" s="1">
        <v>6.63</v>
      </c>
      <c r="H81" s="51">
        <v>7.12</v>
      </c>
      <c r="I81" s="51">
        <v>6.85</v>
      </c>
      <c r="J81" s="1">
        <v>0.19</v>
      </c>
      <c r="L81" s="1">
        <f>MAX(D81:I81)</f>
        <v>7.12</v>
      </c>
      <c r="M81" s="1">
        <f>MIN(D81:I81)</f>
        <v>6.21</v>
      </c>
      <c r="N81" s="1">
        <f>L81-M81</f>
        <v>0.91000000000000014</v>
      </c>
      <c r="O81" s="53">
        <f>N81/M81</f>
        <v>0.14653784219001612</v>
      </c>
    </row>
    <row r="82" spans="1:15" ht="15" thickBot="1" x14ac:dyDescent="0.35"/>
    <row r="83" spans="1:15" ht="15" thickBot="1" x14ac:dyDescent="0.35">
      <c r="A83" s="64" t="s">
        <v>43</v>
      </c>
      <c r="B83" s="65"/>
      <c r="C83" s="67" t="s">
        <v>45</v>
      </c>
      <c r="D83" s="67"/>
      <c r="E83" s="67"/>
      <c r="F83" s="67"/>
      <c r="G83" s="67"/>
      <c r="H83" s="67"/>
      <c r="I83" s="67"/>
      <c r="J83" s="67"/>
    </row>
    <row r="84" spans="1:15" x14ac:dyDescent="0.3">
      <c r="A84" t="s">
        <v>38</v>
      </c>
      <c r="B84" t="s">
        <v>0</v>
      </c>
      <c r="C84" t="s">
        <v>26</v>
      </c>
      <c r="D84" s="1" t="s">
        <v>27</v>
      </c>
      <c r="E84" s="1" t="s">
        <v>28</v>
      </c>
      <c r="F84" s="1" t="s">
        <v>29</v>
      </c>
      <c r="G84" s="1" t="s">
        <v>30</v>
      </c>
      <c r="H84" s="1" t="s">
        <v>31</v>
      </c>
      <c r="I84" s="1" t="s">
        <v>41</v>
      </c>
      <c r="J84" s="1" t="s">
        <v>40</v>
      </c>
      <c r="K84" t="s">
        <v>31</v>
      </c>
    </row>
    <row r="85" spans="1:15" x14ac:dyDescent="0.3">
      <c r="A85" s="9">
        <v>17</v>
      </c>
      <c r="B85">
        <v>1</v>
      </c>
      <c r="C85" s="42">
        <v>0.5</v>
      </c>
      <c r="D85" s="1">
        <v>0.52</v>
      </c>
      <c r="E85" s="1">
        <v>0.52</v>
      </c>
      <c r="F85" s="1">
        <v>0.53</v>
      </c>
      <c r="G85" s="1">
        <v>0.52</v>
      </c>
      <c r="H85" s="51">
        <v>20.04</v>
      </c>
      <c r="I85" s="1">
        <v>0.52</v>
      </c>
      <c r="J85" s="1">
        <v>0.16</v>
      </c>
    </row>
    <row r="86" spans="1:15" x14ac:dyDescent="0.3">
      <c r="A86" s="9">
        <v>33</v>
      </c>
      <c r="B86">
        <v>2</v>
      </c>
      <c r="C86" s="42">
        <v>1</v>
      </c>
      <c r="D86" s="1">
        <v>0.9</v>
      </c>
      <c r="E86" s="1">
        <v>0.89</v>
      </c>
      <c r="F86" s="1">
        <v>0.92</v>
      </c>
      <c r="G86" s="1">
        <v>0.88</v>
      </c>
      <c r="H86" s="51">
        <v>20.04</v>
      </c>
      <c r="I86" s="1">
        <v>0.89</v>
      </c>
      <c r="J86" s="1">
        <v>0.16</v>
      </c>
    </row>
    <row r="87" spans="1:15" x14ac:dyDescent="0.3">
      <c r="A87" s="9">
        <v>67</v>
      </c>
      <c r="B87">
        <v>4</v>
      </c>
      <c r="C87" s="42">
        <v>2</v>
      </c>
      <c r="D87" s="1">
        <v>1.93</v>
      </c>
      <c r="E87" s="1">
        <v>1.91</v>
      </c>
      <c r="F87" s="1">
        <v>1.95</v>
      </c>
      <c r="G87" s="1">
        <v>1.9</v>
      </c>
      <c r="H87" s="51">
        <v>20.04</v>
      </c>
      <c r="I87" s="1">
        <v>1.92</v>
      </c>
      <c r="J87" s="1">
        <v>0.16</v>
      </c>
    </row>
    <row r="88" spans="1:15" x14ac:dyDescent="0.3">
      <c r="A88" s="9">
        <v>100</v>
      </c>
      <c r="B88">
        <v>6</v>
      </c>
      <c r="C88" s="42">
        <v>3</v>
      </c>
      <c r="D88" s="1">
        <v>3.24</v>
      </c>
      <c r="E88" s="1">
        <v>3.18</v>
      </c>
      <c r="F88" s="1">
        <v>3.27</v>
      </c>
      <c r="G88" s="1">
        <v>3.17</v>
      </c>
      <c r="H88" s="51">
        <v>20.04</v>
      </c>
      <c r="I88" s="1">
        <v>3.16</v>
      </c>
      <c r="J88" s="1">
        <v>0.17</v>
      </c>
    </row>
    <row r="89" spans="1:15" x14ac:dyDescent="0.3">
      <c r="A89" s="9">
        <v>133</v>
      </c>
      <c r="B89">
        <v>8</v>
      </c>
      <c r="C89" s="42">
        <v>4</v>
      </c>
      <c r="D89" s="1">
        <v>4.6100000000000003</v>
      </c>
      <c r="E89" s="1">
        <v>4.55</v>
      </c>
      <c r="F89" s="1">
        <v>4.67</v>
      </c>
      <c r="G89" s="1">
        <v>4.55</v>
      </c>
      <c r="H89" s="51">
        <v>20.04</v>
      </c>
      <c r="I89" s="1">
        <v>4.5599999999999996</v>
      </c>
      <c r="J89" s="1">
        <v>0.18</v>
      </c>
    </row>
    <row r="90" spans="1:15" x14ac:dyDescent="0.3">
      <c r="A90" s="9">
        <v>167</v>
      </c>
      <c r="B90">
        <v>10</v>
      </c>
      <c r="C90" s="42">
        <v>5</v>
      </c>
      <c r="D90" s="1">
        <v>6.27</v>
      </c>
      <c r="E90" s="1">
        <v>6.17</v>
      </c>
      <c r="F90" s="1">
        <v>6.33</v>
      </c>
      <c r="G90" s="1">
        <v>6.19</v>
      </c>
      <c r="H90" s="51">
        <v>20.04</v>
      </c>
      <c r="I90" s="1">
        <v>6.15</v>
      </c>
      <c r="J90" s="1">
        <v>0.17</v>
      </c>
      <c r="L90" s="1">
        <f>MAX(D90:I90)</f>
        <v>20.04</v>
      </c>
      <c r="M90" s="1">
        <f>MIN(D90:I90)</f>
        <v>6.15</v>
      </c>
      <c r="N90" s="1">
        <f>L90-M90</f>
        <v>13.889999999999999</v>
      </c>
      <c r="O90" s="53">
        <f>N90/M90</f>
        <v>2.2585365853658534</v>
      </c>
    </row>
    <row r="91" spans="1:15" ht="15" thickBot="1" x14ac:dyDescent="0.35"/>
    <row r="92" spans="1:15" ht="15" thickBot="1" x14ac:dyDescent="0.35">
      <c r="A92" s="64" t="s">
        <v>43</v>
      </c>
      <c r="B92" s="65"/>
      <c r="C92" s="66" t="s">
        <v>46</v>
      </c>
      <c r="D92" s="66"/>
      <c r="E92" s="66"/>
      <c r="F92" s="66"/>
      <c r="G92" s="66"/>
      <c r="H92" s="66"/>
      <c r="I92" s="66"/>
      <c r="J92" s="66"/>
    </row>
    <row r="93" spans="1:15" x14ac:dyDescent="0.3">
      <c r="A93" t="s">
        <v>38</v>
      </c>
      <c r="B93" t="s">
        <v>0</v>
      </c>
      <c r="C93" t="s">
        <v>26</v>
      </c>
      <c r="D93" s="1" t="s">
        <v>27</v>
      </c>
      <c r="E93" s="1" t="s">
        <v>28</v>
      </c>
      <c r="F93" s="1" t="s">
        <v>29</v>
      </c>
      <c r="G93" s="1" t="s">
        <v>30</v>
      </c>
      <c r="H93" s="1" t="s">
        <v>31</v>
      </c>
      <c r="I93" s="1" t="s">
        <v>41</v>
      </c>
      <c r="J93" s="1" t="s">
        <v>40</v>
      </c>
    </row>
    <row r="94" spans="1:15" x14ac:dyDescent="0.3">
      <c r="A94" s="9">
        <v>17</v>
      </c>
      <c r="B94">
        <v>1</v>
      </c>
      <c r="C94" s="42">
        <v>0.5</v>
      </c>
      <c r="D94" s="1">
        <v>0.53</v>
      </c>
      <c r="E94" s="1">
        <v>0.53</v>
      </c>
      <c r="F94" s="1">
        <v>0.52</v>
      </c>
      <c r="G94" s="1">
        <v>0.52</v>
      </c>
      <c r="H94" s="1">
        <v>0.52</v>
      </c>
      <c r="I94" s="1">
        <v>0.51</v>
      </c>
      <c r="J94" s="1">
        <v>0.15</v>
      </c>
    </row>
    <row r="95" spans="1:15" x14ac:dyDescent="0.3">
      <c r="A95" s="9">
        <v>33</v>
      </c>
      <c r="B95">
        <v>2</v>
      </c>
      <c r="C95" s="42">
        <v>1</v>
      </c>
      <c r="D95" s="1">
        <v>0.89</v>
      </c>
      <c r="E95" s="1">
        <v>0.88</v>
      </c>
      <c r="F95" s="1">
        <v>0.87</v>
      </c>
      <c r="G95" s="1">
        <v>0.89</v>
      </c>
      <c r="H95" s="1">
        <v>0.9</v>
      </c>
      <c r="I95" s="1">
        <v>0.88</v>
      </c>
      <c r="J95" s="1">
        <v>0.15</v>
      </c>
    </row>
    <row r="96" spans="1:15" x14ac:dyDescent="0.3">
      <c r="A96" s="9">
        <v>67</v>
      </c>
      <c r="B96">
        <v>4</v>
      </c>
      <c r="C96" s="42">
        <v>2</v>
      </c>
      <c r="D96" s="1">
        <v>1.89</v>
      </c>
      <c r="E96" s="1">
        <v>1.88</v>
      </c>
      <c r="F96" s="1">
        <v>1.87</v>
      </c>
      <c r="G96" s="1">
        <v>1.9</v>
      </c>
      <c r="H96" s="1">
        <v>1.94</v>
      </c>
      <c r="I96" s="1">
        <v>1.88</v>
      </c>
      <c r="J96" s="1">
        <v>0.16</v>
      </c>
    </row>
    <row r="97" spans="1:15" x14ac:dyDescent="0.3">
      <c r="A97" s="9">
        <v>100</v>
      </c>
      <c r="B97">
        <v>6</v>
      </c>
      <c r="C97" s="42">
        <v>3</v>
      </c>
      <c r="D97" s="1">
        <v>3.15</v>
      </c>
      <c r="E97" s="1">
        <v>3.11</v>
      </c>
      <c r="F97" s="1">
        <v>3.08</v>
      </c>
      <c r="G97" s="1">
        <v>3.16</v>
      </c>
      <c r="H97" s="1">
        <v>3.24</v>
      </c>
      <c r="I97" s="1">
        <v>3.13</v>
      </c>
      <c r="J97" s="1">
        <v>0.15</v>
      </c>
    </row>
    <row r="98" spans="1:15" x14ac:dyDescent="0.3">
      <c r="A98" s="9">
        <v>133</v>
      </c>
      <c r="B98">
        <v>8</v>
      </c>
      <c r="C98" s="42">
        <v>4</v>
      </c>
      <c r="D98" s="1">
        <v>4.51</v>
      </c>
      <c r="E98" s="1">
        <v>4.46</v>
      </c>
      <c r="F98" s="1">
        <v>4.4400000000000004</v>
      </c>
      <c r="G98" s="1">
        <v>4.55</v>
      </c>
      <c r="H98" s="1">
        <v>4.67</v>
      </c>
      <c r="I98" s="1">
        <v>4.5199999999999996</v>
      </c>
      <c r="J98" s="1">
        <v>0.15</v>
      </c>
    </row>
    <row r="99" spans="1:15" x14ac:dyDescent="0.3">
      <c r="A99" s="9">
        <v>167</v>
      </c>
      <c r="B99">
        <v>10</v>
      </c>
      <c r="C99" s="42">
        <v>5</v>
      </c>
      <c r="D99" s="1">
        <v>6.18</v>
      </c>
      <c r="E99" s="1">
        <v>6.13</v>
      </c>
      <c r="F99" s="1">
        <v>6.07</v>
      </c>
      <c r="G99" s="1">
        <v>6.16</v>
      </c>
      <c r="H99" s="1">
        <v>6.41</v>
      </c>
      <c r="I99" s="1">
        <v>6.13</v>
      </c>
      <c r="J99" s="1">
        <v>0.15</v>
      </c>
      <c r="L99" s="1">
        <f>MAX(D99:I99)</f>
        <v>6.41</v>
      </c>
      <c r="M99" s="1">
        <f>MIN(D99:I99)</f>
        <v>6.07</v>
      </c>
      <c r="N99" s="1">
        <f>L99-M99</f>
        <v>0.33999999999999986</v>
      </c>
      <c r="O99" s="53">
        <f>N99/M99</f>
        <v>5.6013179571663893E-2</v>
      </c>
    </row>
    <row r="100" spans="1:15" ht="15" thickBot="1" x14ac:dyDescent="0.35"/>
    <row r="101" spans="1:15" ht="15" thickBot="1" x14ac:dyDescent="0.35">
      <c r="A101" s="64" t="s">
        <v>43</v>
      </c>
      <c r="B101" s="65"/>
      <c r="C101" s="67" t="s">
        <v>47</v>
      </c>
      <c r="D101" s="67"/>
      <c r="E101" s="67"/>
      <c r="F101" s="67"/>
      <c r="G101" s="67"/>
      <c r="H101" s="67"/>
      <c r="I101" s="67"/>
      <c r="J101" s="67"/>
    </row>
    <row r="102" spans="1:15" x14ac:dyDescent="0.3">
      <c r="A102" t="s">
        <v>38</v>
      </c>
      <c r="B102" t="s">
        <v>0</v>
      </c>
      <c r="C102" t="s">
        <v>26</v>
      </c>
      <c r="D102" s="1" t="s">
        <v>27</v>
      </c>
      <c r="E102" s="1" t="s">
        <v>28</v>
      </c>
      <c r="F102" s="1" t="s">
        <v>29</v>
      </c>
      <c r="G102" s="1" t="s">
        <v>30</v>
      </c>
      <c r="H102" s="1" t="s">
        <v>31</v>
      </c>
      <c r="I102" s="1" t="s">
        <v>41</v>
      </c>
      <c r="J102" s="1" t="s">
        <v>40</v>
      </c>
    </row>
    <row r="103" spans="1:15" x14ac:dyDescent="0.3">
      <c r="A103" s="9">
        <v>17</v>
      </c>
      <c r="B103">
        <v>1</v>
      </c>
      <c r="C103" s="42">
        <v>0.5</v>
      </c>
      <c r="D103" s="1">
        <v>0.5</v>
      </c>
      <c r="E103" s="1">
        <v>0.52</v>
      </c>
      <c r="F103" s="1">
        <v>0.51</v>
      </c>
      <c r="G103" s="1">
        <v>0.5</v>
      </c>
      <c r="H103" s="1">
        <v>0.5</v>
      </c>
      <c r="I103" s="51">
        <v>0.56000000000000005</v>
      </c>
      <c r="J103" s="1">
        <v>0.15</v>
      </c>
    </row>
    <row r="104" spans="1:15" x14ac:dyDescent="0.3">
      <c r="A104" s="9">
        <v>33</v>
      </c>
      <c r="B104">
        <v>2</v>
      </c>
      <c r="C104" s="42">
        <v>1</v>
      </c>
      <c r="D104" s="1">
        <v>0.92</v>
      </c>
      <c r="E104" s="1">
        <v>0.94</v>
      </c>
      <c r="F104" s="1">
        <v>0.92</v>
      </c>
      <c r="G104" s="1">
        <v>0.9</v>
      </c>
      <c r="H104" s="1">
        <v>0.91</v>
      </c>
      <c r="I104" s="51">
        <v>1.04</v>
      </c>
      <c r="J104" s="1">
        <v>0.15</v>
      </c>
    </row>
    <row r="105" spans="1:15" x14ac:dyDescent="0.3">
      <c r="A105" s="9">
        <v>67</v>
      </c>
      <c r="B105">
        <v>4</v>
      </c>
      <c r="C105" s="42">
        <v>2</v>
      </c>
      <c r="D105" s="1">
        <v>1.95</v>
      </c>
      <c r="E105" s="1">
        <v>2.04</v>
      </c>
      <c r="F105" s="1">
        <v>1.94</v>
      </c>
      <c r="G105" s="1">
        <v>1.92</v>
      </c>
      <c r="H105" s="1">
        <v>1.94</v>
      </c>
      <c r="I105" s="51">
        <v>2.44</v>
      </c>
      <c r="J105" s="1">
        <v>0.15</v>
      </c>
    </row>
    <row r="106" spans="1:15" x14ac:dyDescent="0.3">
      <c r="A106" s="9">
        <v>100</v>
      </c>
      <c r="B106">
        <v>6</v>
      </c>
      <c r="C106" s="42">
        <v>3</v>
      </c>
      <c r="D106" s="1">
        <v>3.26</v>
      </c>
      <c r="E106" s="1">
        <v>3.46</v>
      </c>
      <c r="F106" s="1">
        <v>3.22</v>
      </c>
      <c r="G106" s="1">
        <v>3.17</v>
      </c>
      <c r="H106" s="1">
        <v>3.25</v>
      </c>
      <c r="I106" s="51">
        <v>4.18</v>
      </c>
      <c r="J106" s="1">
        <v>0.15</v>
      </c>
    </row>
    <row r="107" spans="1:15" x14ac:dyDescent="0.3">
      <c r="A107" s="9">
        <v>133</v>
      </c>
      <c r="B107">
        <v>8</v>
      </c>
      <c r="C107" s="42">
        <v>4</v>
      </c>
      <c r="D107" s="1">
        <v>4.79</v>
      </c>
      <c r="E107" s="1">
        <v>5.03</v>
      </c>
      <c r="F107" s="1">
        <v>4.67</v>
      </c>
      <c r="G107" s="1">
        <v>4.6100000000000003</v>
      </c>
      <c r="H107" s="1">
        <v>4.72</v>
      </c>
      <c r="I107" s="51">
        <v>6.34</v>
      </c>
      <c r="J107" s="1">
        <v>0.15</v>
      </c>
    </row>
    <row r="108" spans="1:15" x14ac:dyDescent="0.3">
      <c r="A108" s="9">
        <v>167</v>
      </c>
      <c r="B108">
        <v>10</v>
      </c>
      <c r="C108" s="42">
        <v>5</v>
      </c>
      <c r="D108" s="1">
        <v>6.57</v>
      </c>
      <c r="E108" s="1">
        <v>6.85</v>
      </c>
      <c r="F108" s="1">
        <v>6.33</v>
      </c>
      <c r="G108" s="1">
        <v>6.26</v>
      </c>
      <c r="H108" s="1">
        <v>6.47</v>
      </c>
      <c r="I108" s="51">
        <v>8.9</v>
      </c>
      <c r="J108" s="1">
        <v>0.15</v>
      </c>
      <c r="L108" s="1">
        <f>MAX(D108:I108)</f>
        <v>8.9</v>
      </c>
      <c r="M108" s="1">
        <f>MIN(D108:I108)</f>
        <v>6.26</v>
      </c>
      <c r="N108" s="1">
        <f>L108-M108</f>
        <v>2.6400000000000006</v>
      </c>
      <c r="O108" s="53">
        <f>N108/M108</f>
        <v>0.42172523961661351</v>
      </c>
    </row>
    <row r="109" spans="1:15" ht="15" thickBot="1" x14ac:dyDescent="0.35"/>
    <row r="110" spans="1:15" ht="15" thickBot="1" x14ac:dyDescent="0.35">
      <c r="A110" s="64" t="s">
        <v>48</v>
      </c>
      <c r="B110" s="65"/>
      <c r="C110" s="66" t="s">
        <v>50</v>
      </c>
      <c r="D110" s="66"/>
      <c r="E110" s="66"/>
      <c r="F110" s="66"/>
      <c r="G110" s="66"/>
      <c r="H110" s="66"/>
      <c r="I110" s="66"/>
      <c r="J110" s="66"/>
    </row>
    <row r="111" spans="1:15" x14ac:dyDescent="0.3">
      <c r="A111" t="s">
        <v>38</v>
      </c>
      <c r="B111" t="s">
        <v>0</v>
      </c>
      <c r="C111" t="s">
        <v>26</v>
      </c>
      <c r="D111" s="1" t="s">
        <v>27</v>
      </c>
      <c r="E111" s="1" t="s">
        <v>28</v>
      </c>
      <c r="F111" s="1" t="s">
        <v>29</v>
      </c>
      <c r="G111" s="1" t="s">
        <v>30</v>
      </c>
      <c r="H111" s="1" t="s">
        <v>31</v>
      </c>
      <c r="I111" s="1" t="s">
        <v>41</v>
      </c>
      <c r="J111" s="1" t="s">
        <v>40</v>
      </c>
    </row>
    <row r="112" spans="1:15" x14ac:dyDescent="0.3">
      <c r="A112" s="9">
        <v>17</v>
      </c>
      <c r="B112">
        <v>1</v>
      </c>
      <c r="C112" s="42">
        <v>0.5</v>
      </c>
      <c r="D112" s="1">
        <v>0.56000000000000005</v>
      </c>
      <c r="E112" s="1">
        <v>0.55000000000000004</v>
      </c>
      <c r="F112" s="1">
        <v>0.55000000000000004</v>
      </c>
      <c r="G112" s="1">
        <v>0.55000000000000004</v>
      </c>
      <c r="H112" s="52">
        <v>0.54</v>
      </c>
      <c r="I112" s="52">
        <v>0.55000000000000004</v>
      </c>
      <c r="J112" s="1">
        <v>0.21</v>
      </c>
    </row>
    <row r="113" spans="1:15" x14ac:dyDescent="0.3">
      <c r="A113" s="9">
        <v>33</v>
      </c>
      <c r="B113">
        <v>2</v>
      </c>
      <c r="C113" s="42">
        <v>1</v>
      </c>
      <c r="D113" s="1">
        <v>0.94</v>
      </c>
      <c r="E113" s="1">
        <v>0.93</v>
      </c>
      <c r="F113" s="1">
        <v>0.94</v>
      </c>
      <c r="G113" s="1">
        <v>0.93</v>
      </c>
      <c r="H113" s="52">
        <v>0.92</v>
      </c>
      <c r="I113" s="1">
        <v>0.94</v>
      </c>
      <c r="J113" s="1">
        <v>0.21</v>
      </c>
    </row>
    <row r="114" spans="1:15" x14ac:dyDescent="0.3">
      <c r="A114" s="9">
        <v>67</v>
      </c>
      <c r="B114">
        <v>4</v>
      </c>
      <c r="C114" s="42">
        <v>2</v>
      </c>
      <c r="D114" s="1">
        <v>1.92</v>
      </c>
      <c r="E114" s="1">
        <v>1.89</v>
      </c>
      <c r="F114" s="1">
        <v>1.91</v>
      </c>
      <c r="G114" s="1">
        <v>1.88</v>
      </c>
      <c r="H114" s="52">
        <v>1.83</v>
      </c>
      <c r="I114" s="1">
        <v>1.88</v>
      </c>
      <c r="J114" s="1">
        <v>0.14000000000000001</v>
      </c>
    </row>
    <row r="115" spans="1:15" x14ac:dyDescent="0.3">
      <c r="A115" s="9">
        <v>100</v>
      </c>
      <c r="B115">
        <v>6</v>
      </c>
      <c r="C115" s="42">
        <v>3</v>
      </c>
      <c r="D115" s="1">
        <v>3.19</v>
      </c>
      <c r="E115" s="1">
        <v>3.14</v>
      </c>
      <c r="F115" s="1">
        <v>3.17</v>
      </c>
      <c r="G115" s="1">
        <v>3.15</v>
      </c>
      <c r="H115" s="52">
        <v>3.08</v>
      </c>
      <c r="I115" s="52">
        <v>3.14</v>
      </c>
      <c r="J115" s="1">
        <v>0.2</v>
      </c>
    </row>
    <row r="116" spans="1:15" x14ac:dyDescent="0.3">
      <c r="A116" s="9">
        <v>133</v>
      </c>
      <c r="B116">
        <v>8</v>
      </c>
      <c r="C116" s="42">
        <v>4</v>
      </c>
      <c r="D116" s="1">
        <v>4.63</v>
      </c>
      <c r="E116" s="1">
        <v>4.5599999999999996</v>
      </c>
      <c r="F116" s="1">
        <v>4.5999999999999996</v>
      </c>
      <c r="G116" s="1">
        <v>4.5599999999999996</v>
      </c>
      <c r="H116" s="52">
        <v>4.46</v>
      </c>
      <c r="I116" s="52">
        <v>4.5199999999999996</v>
      </c>
      <c r="J116" s="1">
        <v>0.2</v>
      </c>
    </row>
    <row r="117" spans="1:15" x14ac:dyDescent="0.3">
      <c r="A117" s="9">
        <v>167</v>
      </c>
      <c r="B117">
        <v>10</v>
      </c>
      <c r="C117" s="42">
        <v>5</v>
      </c>
      <c r="D117" s="1">
        <v>6.21</v>
      </c>
      <c r="E117" s="1">
        <v>6.13</v>
      </c>
      <c r="F117" s="1">
        <v>6.18</v>
      </c>
      <c r="G117" s="1">
        <v>6.12</v>
      </c>
      <c r="H117" s="52">
        <v>5.98</v>
      </c>
      <c r="I117" s="52">
        <v>6.11</v>
      </c>
      <c r="J117" s="1">
        <v>0.21</v>
      </c>
      <c r="L117" s="1">
        <f>MAX(D117:I117)</f>
        <v>6.21</v>
      </c>
      <c r="M117" s="1">
        <f>MIN(D117:I117)</f>
        <v>5.98</v>
      </c>
      <c r="N117" s="1">
        <f>L117-M117</f>
        <v>0.22999999999999954</v>
      </c>
      <c r="O117" s="53">
        <f>N117/M117</f>
        <v>3.846153846153838E-2</v>
      </c>
    </row>
    <row r="118" spans="1:15" ht="15" thickBot="1" x14ac:dyDescent="0.35"/>
    <row r="119" spans="1:15" ht="15" thickBot="1" x14ac:dyDescent="0.35">
      <c r="A119" s="64" t="s">
        <v>48</v>
      </c>
      <c r="B119" s="65"/>
      <c r="C119" s="67" t="s">
        <v>49</v>
      </c>
      <c r="D119" s="67"/>
      <c r="E119" s="67"/>
      <c r="F119" s="67"/>
      <c r="G119" s="67"/>
      <c r="H119" s="67"/>
      <c r="I119" s="67"/>
      <c r="J119" s="67"/>
    </row>
    <row r="120" spans="1:15" x14ac:dyDescent="0.3">
      <c r="A120" t="s">
        <v>38</v>
      </c>
      <c r="B120" t="s">
        <v>0</v>
      </c>
      <c r="C120" t="s">
        <v>26</v>
      </c>
      <c r="D120" s="1" t="s">
        <v>27</v>
      </c>
      <c r="E120" s="1" t="s">
        <v>28</v>
      </c>
      <c r="F120" s="1" t="s">
        <v>29</v>
      </c>
      <c r="G120" s="1" t="s">
        <v>30</v>
      </c>
      <c r="H120" s="1" t="s">
        <v>31</v>
      </c>
      <c r="I120" s="1" t="s">
        <v>41</v>
      </c>
      <c r="J120" s="1" t="s">
        <v>40</v>
      </c>
    </row>
    <row r="121" spans="1:15" x14ac:dyDescent="0.3">
      <c r="A121" s="9">
        <v>17</v>
      </c>
      <c r="B121">
        <v>1</v>
      </c>
      <c r="C121" s="42">
        <v>0.5</v>
      </c>
      <c r="D121" s="1">
        <v>0.54</v>
      </c>
      <c r="E121" s="1">
        <v>0.53</v>
      </c>
      <c r="F121" s="1">
        <v>0.53</v>
      </c>
      <c r="G121" s="52">
        <v>0.53</v>
      </c>
      <c r="H121" s="52">
        <v>0.54</v>
      </c>
      <c r="I121" s="52">
        <v>0.52</v>
      </c>
      <c r="J121" s="1">
        <v>0.19</v>
      </c>
    </row>
    <row r="122" spans="1:15" x14ac:dyDescent="0.3">
      <c r="A122" s="9">
        <v>33</v>
      </c>
      <c r="B122">
        <v>2</v>
      </c>
      <c r="C122" s="42">
        <v>1</v>
      </c>
      <c r="D122" s="1">
        <v>0.9</v>
      </c>
      <c r="E122" s="1">
        <v>0.9</v>
      </c>
      <c r="F122" s="1">
        <v>0.92</v>
      </c>
      <c r="G122" s="1">
        <v>0.93</v>
      </c>
      <c r="H122" s="52">
        <v>0.95</v>
      </c>
      <c r="I122" s="52">
        <v>0.92</v>
      </c>
      <c r="J122" s="1">
        <v>0.19</v>
      </c>
    </row>
    <row r="123" spans="1:15" x14ac:dyDescent="0.3">
      <c r="A123" s="9">
        <v>67</v>
      </c>
      <c r="B123">
        <v>4</v>
      </c>
      <c r="C123" s="42">
        <v>2</v>
      </c>
      <c r="D123" s="1">
        <v>1.9</v>
      </c>
      <c r="E123" s="1">
        <v>1.9</v>
      </c>
      <c r="F123" s="1">
        <v>1.93</v>
      </c>
      <c r="G123" s="1">
        <v>1.98</v>
      </c>
      <c r="H123" s="52">
        <v>2.08</v>
      </c>
      <c r="I123" s="52">
        <v>1.89</v>
      </c>
      <c r="J123" s="1">
        <v>0.18</v>
      </c>
    </row>
    <row r="124" spans="1:15" x14ac:dyDescent="0.3">
      <c r="A124" s="9">
        <v>100</v>
      </c>
      <c r="B124">
        <v>6</v>
      </c>
      <c r="C124" s="42">
        <v>3</v>
      </c>
      <c r="H124" s="52"/>
      <c r="I124" s="52">
        <v>20</v>
      </c>
      <c r="J124" s="1">
        <v>0.21</v>
      </c>
    </row>
    <row r="125" spans="1:15" x14ac:dyDescent="0.3">
      <c r="A125" s="9">
        <v>133</v>
      </c>
      <c r="B125">
        <v>8</v>
      </c>
      <c r="C125" s="42">
        <v>4</v>
      </c>
      <c r="H125" s="52"/>
      <c r="I125" s="52">
        <v>20</v>
      </c>
      <c r="J125" s="1">
        <v>0.2</v>
      </c>
    </row>
    <row r="126" spans="1:15" x14ac:dyDescent="0.3">
      <c r="A126" s="9">
        <v>167</v>
      </c>
      <c r="B126">
        <v>10</v>
      </c>
      <c r="C126" s="42">
        <v>5</v>
      </c>
      <c r="H126" s="52"/>
      <c r="I126" s="52">
        <v>20</v>
      </c>
      <c r="J126" s="1">
        <v>0.19</v>
      </c>
    </row>
    <row r="127" spans="1:15" ht="15" thickBot="1" x14ac:dyDescent="0.35"/>
    <row r="128" spans="1:15" ht="15" thickBot="1" x14ac:dyDescent="0.35">
      <c r="A128" s="64" t="s">
        <v>52</v>
      </c>
      <c r="B128" s="65"/>
      <c r="C128" s="67" t="s">
        <v>51</v>
      </c>
      <c r="D128" s="67"/>
      <c r="E128" s="67"/>
      <c r="F128" s="67"/>
      <c r="G128" s="67"/>
      <c r="H128" s="67"/>
      <c r="I128" s="67"/>
      <c r="J128" s="67"/>
    </row>
    <row r="129" spans="1:15" x14ac:dyDescent="0.3">
      <c r="A129" t="s">
        <v>38</v>
      </c>
      <c r="B129" t="s">
        <v>0</v>
      </c>
      <c r="C129" t="s">
        <v>26</v>
      </c>
      <c r="D129" s="1" t="s">
        <v>27</v>
      </c>
      <c r="E129" s="1" t="s">
        <v>28</v>
      </c>
      <c r="F129" s="1" t="s">
        <v>29</v>
      </c>
      <c r="G129" s="1" t="s">
        <v>30</v>
      </c>
      <c r="H129" s="1" t="s">
        <v>31</v>
      </c>
      <c r="I129" s="1" t="s">
        <v>41</v>
      </c>
      <c r="J129" s="1" t="s">
        <v>40</v>
      </c>
    </row>
    <row r="130" spans="1:15" x14ac:dyDescent="0.3">
      <c r="A130" s="9">
        <v>17</v>
      </c>
      <c r="B130">
        <v>1</v>
      </c>
      <c r="C130" s="42">
        <v>0.5</v>
      </c>
      <c r="D130" s="1">
        <v>0.52</v>
      </c>
      <c r="E130" s="1">
        <v>0.52</v>
      </c>
      <c r="F130" s="1">
        <v>0.51</v>
      </c>
      <c r="G130" s="52">
        <v>0.51</v>
      </c>
      <c r="H130" s="52">
        <v>0.5</v>
      </c>
      <c r="I130" s="52">
        <v>0.52</v>
      </c>
      <c r="J130" s="1">
        <v>0.14000000000000001</v>
      </c>
    </row>
    <row r="131" spans="1:15" x14ac:dyDescent="0.3">
      <c r="A131" s="9">
        <v>33</v>
      </c>
      <c r="B131">
        <v>2</v>
      </c>
      <c r="C131" s="42">
        <v>1</v>
      </c>
      <c r="D131" s="1">
        <v>0.92</v>
      </c>
      <c r="E131" s="1">
        <v>0.95</v>
      </c>
      <c r="F131" s="1">
        <v>0.92</v>
      </c>
      <c r="G131" s="1">
        <v>0.94</v>
      </c>
      <c r="H131" s="52">
        <v>0.92</v>
      </c>
      <c r="I131" s="52">
        <v>0.99</v>
      </c>
      <c r="J131" s="1">
        <v>0.15</v>
      </c>
    </row>
    <row r="132" spans="1:15" x14ac:dyDescent="0.3">
      <c r="A132" s="9">
        <v>67</v>
      </c>
      <c r="B132">
        <v>4</v>
      </c>
      <c r="C132" s="42">
        <v>2</v>
      </c>
      <c r="D132" s="1">
        <v>2.0099999999999998</v>
      </c>
      <c r="E132" s="1">
        <v>2.1</v>
      </c>
      <c r="F132" s="1">
        <v>2</v>
      </c>
      <c r="G132" s="1">
        <v>2.0699999999999998</v>
      </c>
      <c r="H132" s="52">
        <v>1.98</v>
      </c>
      <c r="I132" s="52">
        <v>2.2799999999999998</v>
      </c>
      <c r="J132" s="1">
        <v>0.16</v>
      </c>
    </row>
    <row r="133" spans="1:15" x14ac:dyDescent="0.3">
      <c r="A133" s="9">
        <v>100</v>
      </c>
      <c r="B133">
        <v>6</v>
      </c>
      <c r="C133" s="42">
        <v>3</v>
      </c>
      <c r="D133" s="1">
        <v>3.31</v>
      </c>
      <c r="E133" s="1">
        <v>3.49</v>
      </c>
      <c r="F133" s="1">
        <v>3.26</v>
      </c>
      <c r="G133" s="1">
        <v>3.43</v>
      </c>
      <c r="H133" s="52">
        <v>3.31</v>
      </c>
      <c r="I133" s="52">
        <v>3.85</v>
      </c>
      <c r="J133" s="1">
        <v>0.16</v>
      </c>
    </row>
    <row r="134" spans="1:15" x14ac:dyDescent="0.3">
      <c r="A134" s="9">
        <v>133</v>
      </c>
      <c r="B134">
        <v>8</v>
      </c>
      <c r="C134" s="42">
        <v>4</v>
      </c>
      <c r="D134" s="1">
        <v>4.8899999999999997</v>
      </c>
      <c r="E134" s="1">
        <v>5.1100000000000003</v>
      </c>
      <c r="F134" s="1">
        <v>4.7300000000000004</v>
      </c>
      <c r="G134" s="1">
        <v>5.05</v>
      </c>
      <c r="H134" s="52">
        <v>4.8099999999999996</v>
      </c>
      <c r="I134" s="52">
        <v>5.68</v>
      </c>
      <c r="J134" s="1">
        <v>0.16</v>
      </c>
    </row>
    <row r="135" spans="1:15" x14ac:dyDescent="0.3">
      <c r="A135" s="9">
        <v>167</v>
      </c>
      <c r="B135">
        <v>10</v>
      </c>
      <c r="C135" s="42">
        <v>5</v>
      </c>
      <c r="D135" s="1">
        <v>6.78</v>
      </c>
      <c r="E135" s="1">
        <v>7.02</v>
      </c>
      <c r="F135" s="1">
        <v>6.53</v>
      </c>
      <c r="G135" s="1">
        <v>7.01</v>
      </c>
      <c r="H135" s="52">
        <v>6.62</v>
      </c>
      <c r="I135" s="52">
        <v>7.89</v>
      </c>
      <c r="J135" s="1">
        <v>0.15</v>
      </c>
      <c r="L135" s="1">
        <f>MAX(D135:I135)</f>
        <v>7.89</v>
      </c>
      <c r="M135" s="1">
        <f>MIN(D135:I135)</f>
        <v>6.53</v>
      </c>
      <c r="N135" s="1">
        <f>L135-M135</f>
        <v>1.3599999999999994</v>
      </c>
      <c r="O135" s="53">
        <f>N135/M135</f>
        <v>0.20826952526799378</v>
      </c>
    </row>
    <row r="136" spans="1:15" ht="15" thickBot="1" x14ac:dyDescent="0.35"/>
    <row r="137" spans="1:15" ht="15" thickBot="1" x14ac:dyDescent="0.35">
      <c r="A137" s="64" t="s">
        <v>53</v>
      </c>
      <c r="B137" s="65"/>
      <c r="C137" s="66" t="s">
        <v>51</v>
      </c>
      <c r="D137" s="66"/>
      <c r="E137" s="66"/>
      <c r="F137" s="66"/>
      <c r="G137" s="66"/>
      <c r="H137" s="66"/>
      <c r="I137" s="66"/>
      <c r="J137" s="66"/>
    </row>
    <row r="138" spans="1:15" x14ac:dyDescent="0.3">
      <c r="A138" t="s">
        <v>38</v>
      </c>
      <c r="B138" t="s">
        <v>0</v>
      </c>
      <c r="C138" t="s">
        <v>26</v>
      </c>
      <c r="D138" s="1" t="s">
        <v>27</v>
      </c>
      <c r="E138" s="1" t="s">
        <v>28</v>
      </c>
      <c r="F138" s="1" t="s">
        <v>29</v>
      </c>
      <c r="G138" s="1" t="s">
        <v>30</v>
      </c>
      <c r="H138" s="1" t="s">
        <v>31</v>
      </c>
      <c r="I138" s="1" t="s">
        <v>41</v>
      </c>
      <c r="J138" s="1" t="s">
        <v>40</v>
      </c>
    </row>
    <row r="139" spans="1:15" x14ac:dyDescent="0.3">
      <c r="A139" s="9">
        <v>17</v>
      </c>
      <c r="B139">
        <v>1</v>
      </c>
      <c r="C139" s="42">
        <v>0.5</v>
      </c>
      <c r="D139" s="1">
        <v>0.52</v>
      </c>
      <c r="E139" s="1">
        <v>0.52</v>
      </c>
      <c r="F139" s="1">
        <v>0.51</v>
      </c>
      <c r="G139" s="52">
        <v>0.51</v>
      </c>
      <c r="H139" s="52">
        <v>0.5</v>
      </c>
      <c r="I139" s="52">
        <v>0.52</v>
      </c>
      <c r="J139" s="1">
        <v>0.14000000000000001</v>
      </c>
    </row>
    <row r="140" spans="1:15" x14ac:dyDescent="0.3">
      <c r="A140" s="9">
        <v>33</v>
      </c>
      <c r="B140">
        <v>2</v>
      </c>
      <c r="C140" s="42">
        <v>1</v>
      </c>
      <c r="D140" s="1">
        <v>0.92</v>
      </c>
      <c r="E140" s="1">
        <v>0.95</v>
      </c>
      <c r="F140" s="1">
        <v>0.92</v>
      </c>
      <c r="G140" s="1">
        <v>0.94</v>
      </c>
      <c r="H140" s="52">
        <v>0.92</v>
      </c>
      <c r="I140" s="52">
        <v>0.99</v>
      </c>
      <c r="J140" s="1">
        <v>0.15</v>
      </c>
    </row>
    <row r="141" spans="1:15" x14ac:dyDescent="0.3">
      <c r="A141" s="9">
        <v>67</v>
      </c>
      <c r="B141">
        <v>4</v>
      </c>
      <c r="C141" s="42">
        <v>2</v>
      </c>
      <c r="D141" s="1">
        <v>2.04</v>
      </c>
      <c r="E141" s="1">
        <v>2.12</v>
      </c>
      <c r="F141" s="1">
        <v>2.02</v>
      </c>
      <c r="G141" s="1">
        <v>2.1</v>
      </c>
      <c r="H141" s="52">
        <v>2.04</v>
      </c>
      <c r="I141" s="52">
        <v>2.02</v>
      </c>
      <c r="J141" s="1">
        <v>0.18</v>
      </c>
    </row>
    <row r="142" spans="1:15" x14ac:dyDescent="0.3">
      <c r="A142" s="9">
        <v>100</v>
      </c>
      <c r="B142">
        <v>6</v>
      </c>
      <c r="C142" s="42">
        <v>3</v>
      </c>
      <c r="D142" s="1">
        <v>3.35</v>
      </c>
      <c r="E142" s="1">
        <v>3.52</v>
      </c>
      <c r="F142" s="1">
        <v>3.3</v>
      </c>
      <c r="G142" s="1">
        <v>3.46</v>
      </c>
      <c r="H142" s="52">
        <v>3.37</v>
      </c>
      <c r="I142" s="52">
        <v>3.31</v>
      </c>
      <c r="J142" s="1">
        <v>0.19</v>
      </c>
    </row>
    <row r="143" spans="1:15" x14ac:dyDescent="0.3">
      <c r="A143" s="9">
        <v>133</v>
      </c>
      <c r="B143">
        <v>8</v>
      </c>
      <c r="C143" s="42">
        <v>4</v>
      </c>
      <c r="D143" s="1">
        <v>4.92</v>
      </c>
      <c r="E143" s="1">
        <v>5.12</v>
      </c>
      <c r="F143" s="1">
        <v>4.78</v>
      </c>
      <c r="G143" s="1">
        <v>5.08</v>
      </c>
      <c r="H143" s="52">
        <v>4.8600000000000003</v>
      </c>
      <c r="I143" s="52">
        <v>4.7699999999999996</v>
      </c>
      <c r="J143" s="1">
        <v>0.19</v>
      </c>
    </row>
    <row r="144" spans="1:15" x14ac:dyDescent="0.3">
      <c r="A144" s="9">
        <v>167</v>
      </c>
      <c r="B144">
        <v>10</v>
      </c>
      <c r="C144" s="42">
        <v>5</v>
      </c>
      <c r="D144" s="1">
        <v>6.8</v>
      </c>
      <c r="E144" s="1">
        <v>7.07</v>
      </c>
      <c r="F144" s="1">
        <v>6.56</v>
      </c>
      <c r="G144" s="1">
        <v>7.06</v>
      </c>
      <c r="H144" s="52">
        <v>6.72</v>
      </c>
      <c r="I144" s="52">
        <v>6.55</v>
      </c>
      <c r="J144" s="1">
        <v>0.19</v>
      </c>
      <c r="L144" s="1">
        <f>MAX(D144:I144)</f>
        <v>7.07</v>
      </c>
      <c r="M144" s="1">
        <f>MIN(D144:I144)</f>
        <v>6.55</v>
      </c>
      <c r="N144" s="1">
        <f>L144-M144</f>
        <v>0.52000000000000046</v>
      </c>
      <c r="O144" s="53">
        <f>N144/M144</f>
        <v>7.9389312977099308E-2</v>
      </c>
    </row>
    <row r="145" spans="1:15" ht="15" thickBot="1" x14ac:dyDescent="0.35"/>
    <row r="146" spans="1:15" ht="15" thickBot="1" x14ac:dyDescent="0.35">
      <c r="A146" s="64" t="s">
        <v>53</v>
      </c>
      <c r="B146" s="65"/>
      <c r="C146" s="66" t="s">
        <v>49</v>
      </c>
      <c r="D146" s="66"/>
      <c r="E146" s="66"/>
      <c r="F146" s="66"/>
      <c r="G146" s="66"/>
      <c r="H146" s="66"/>
      <c r="I146" s="66"/>
      <c r="J146" s="66"/>
    </row>
    <row r="147" spans="1:15" x14ac:dyDescent="0.3">
      <c r="A147" t="s">
        <v>38</v>
      </c>
      <c r="B147" t="s">
        <v>0</v>
      </c>
      <c r="C147" t="s">
        <v>26</v>
      </c>
      <c r="D147" s="1" t="s">
        <v>27</v>
      </c>
      <c r="E147" s="1" t="s">
        <v>28</v>
      </c>
      <c r="F147" s="1" t="s">
        <v>29</v>
      </c>
      <c r="G147" s="1" t="s">
        <v>30</v>
      </c>
      <c r="H147" s="1" t="s">
        <v>31</v>
      </c>
      <c r="I147" s="1" t="s">
        <v>41</v>
      </c>
      <c r="J147" s="1" t="s">
        <v>40</v>
      </c>
    </row>
    <row r="148" spans="1:15" x14ac:dyDescent="0.3">
      <c r="A148" s="9">
        <v>17</v>
      </c>
      <c r="B148">
        <v>1</v>
      </c>
      <c r="C148" s="42">
        <v>0.5</v>
      </c>
      <c r="D148" s="1">
        <v>0.54</v>
      </c>
      <c r="E148" s="1">
        <v>0.53</v>
      </c>
      <c r="F148" s="1">
        <v>0.53</v>
      </c>
      <c r="G148" s="52">
        <v>0.53</v>
      </c>
      <c r="H148" s="52">
        <v>0.54</v>
      </c>
      <c r="I148" s="52">
        <v>0.52</v>
      </c>
      <c r="J148" s="1">
        <v>0.19</v>
      </c>
    </row>
    <row r="149" spans="1:15" x14ac:dyDescent="0.3">
      <c r="A149" s="9">
        <v>33</v>
      </c>
      <c r="B149">
        <v>2</v>
      </c>
      <c r="C149" s="42">
        <v>1</v>
      </c>
      <c r="D149" s="1">
        <v>0.9</v>
      </c>
      <c r="E149" s="1">
        <v>0.9</v>
      </c>
      <c r="F149" s="1">
        <v>0.92</v>
      </c>
      <c r="G149" s="1">
        <v>0.93</v>
      </c>
      <c r="H149" s="52">
        <v>0.95</v>
      </c>
      <c r="I149" s="52">
        <v>0.92</v>
      </c>
      <c r="J149" s="1">
        <v>0.19</v>
      </c>
    </row>
    <row r="150" spans="1:15" x14ac:dyDescent="0.3">
      <c r="A150" s="9">
        <v>67</v>
      </c>
      <c r="B150">
        <v>4</v>
      </c>
      <c r="C150" s="42">
        <v>2</v>
      </c>
      <c r="D150" s="1">
        <v>1.93</v>
      </c>
      <c r="E150" s="1">
        <v>1.92</v>
      </c>
      <c r="F150" s="1">
        <v>1.96</v>
      </c>
      <c r="G150" s="1">
        <v>2.0299999999999998</v>
      </c>
      <c r="H150" s="52">
        <v>1.92</v>
      </c>
      <c r="I150" s="52">
        <v>1.93</v>
      </c>
      <c r="J150" s="1">
        <v>0.15</v>
      </c>
    </row>
    <row r="151" spans="1:15" x14ac:dyDescent="0.3">
      <c r="A151" s="9">
        <v>100</v>
      </c>
      <c r="B151">
        <v>6</v>
      </c>
      <c r="C151" s="42">
        <v>3</v>
      </c>
      <c r="D151" s="1">
        <v>3.13</v>
      </c>
      <c r="E151" s="1">
        <v>3.12</v>
      </c>
      <c r="F151" s="1">
        <v>3.16</v>
      </c>
      <c r="G151" s="1">
        <v>3.3</v>
      </c>
      <c r="H151" s="52">
        <v>3.12</v>
      </c>
      <c r="I151" s="52">
        <v>3.17</v>
      </c>
      <c r="J151" s="1">
        <v>0.15</v>
      </c>
    </row>
    <row r="152" spans="1:15" x14ac:dyDescent="0.3">
      <c r="A152" s="9">
        <v>133</v>
      </c>
      <c r="B152">
        <v>8</v>
      </c>
      <c r="C152" s="42">
        <v>4</v>
      </c>
      <c r="D152" s="1">
        <v>4.6100000000000003</v>
      </c>
      <c r="E152" s="1">
        <v>4.55</v>
      </c>
      <c r="F152" s="1">
        <v>4.63</v>
      </c>
      <c r="G152" s="1">
        <v>4.8600000000000003</v>
      </c>
      <c r="H152" s="52">
        <v>4.55</v>
      </c>
      <c r="I152" s="52">
        <v>4.6399999999999997</v>
      </c>
      <c r="J152" s="1">
        <v>0.15</v>
      </c>
    </row>
    <row r="153" spans="1:15" x14ac:dyDescent="0.3">
      <c r="A153" s="9">
        <v>167</v>
      </c>
      <c r="B153">
        <v>10</v>
      </c>
      <c r="C153" s="42">
        <v>5</v>
      </c>
      <c r="D153" s="1">
        <v>6.24</v>
      </c>
      <c r="E153" s="1">
        <v>6.17</v>
      </c>
      <c r="F153" s="1">
        <v>6.28</v>
      </c>
      <c r="G153" s="1">
        <v>6.58</v>
      </c>
      <c r="H153" s="52">
        <v>6.13</v>
      </c>
      <c r="I153" s="52">
        <v>6.28</v>
      </c>
      <c r="J153" s="1">
        <v>0.17</v>
      </c>
      <c r="L153" s="1">
        <f>MAX(D153:I153)</f>
        <v>6.58</v>
      </c>
      <c r="M153" s="1">
        <f>MIN(D153:I153)</f>
        <v>6.13</v>
      </c>
      <c r="N153" s="1">
        <f>L153-M153</f>
        <v>0.45000000000000018</v>
      </c>
      <c r="O153" s="53">
        <f>N153/M153</f>
        <v>7.3409461663947823E-2</v>
      </c>
    </row>
    <row r="154" spans="1:15" x14ac:dyDescent="0.3">
      <c r="K154" t="s">
        <v>54</v>
      </c>
    </row>
    <row r="155" spans="1:15" ht="15" thickBot="1" x14ac:dyDescent="0.35"/>
    <row r="156" spans="1:15" ht="15" thickBot="1" x14ac:dyDescent="0.35">
      <c r="A156" s="64" t="s">
        <v>55</v>
      </c>
      <c r="B156" s="65"/>
      <c r="C156" s="66" t="s">
        <v>56</v>
      </c>
      <c r="D156" s="66"/>
      <c r="E156" s="66"/>
      <c r="F156" s="66"/>
      <c r="G156" s="66"/>
      <c r="H156" s="66"/>
      <c r="I156" s="66"/>
      <c r="J156" s="66"/>
    </row>
    <row r="157" spans="1:15" x14ac:dyDescent="0.3">
      <c r="A157" t="s">
        <v>38</v>
      </c>
      <c r="B157" t="s">
        <v>0</v>
      </c>
      <c r="C157" t="s">
        <v>26</v>
      </c>
      <c r="D157" s="1" t="s">
        <v>27</v>
      </c>
      <c r="E157" s="1" t="s">
        <v>28</v>
      </c>
      <c r="F157" s="1" t="s">
        <v>29</v>
      </c>
      <c r="G157" s="1" t="s">
        <v>30</v>
      </c>
      <c r="H157" s="1" t="s">
        <v>31</v>
      </c>
      <c r="I157" s="1" t="s">
        <v>41</v>
      </c>
      <c r="J157" s="1" t="s">
        <v>40</v>
      </c>
    </row>
    <row r="158" spans="1:15" x14ac:dyDescent="0.3">
      <c r="A158" s="9">
        <v>17</v>
      </c>
      <c r="B158">
        <v>1</v>
      </c>
      <c r="C158" s="42">
        <v>0.5</v>
      </c>
      <c r="D158" s="1">
        <v>0.61</v>
      </c>
      <c r="E158" s="1">
        <v>0.61</v>
      </c>
      <c r="F158" s="1">
        <v>0.62</v>
      </c>
      <c r="G158" s="52">
        <v>0.61</v>
      </c>
      <c r="H158" s="52">
        <v>0.61</v>
      </c>
      <c r="I158" s="52">
        <v>0.61</v>
      </c>
      <c r="J158" s="1">
        <v>0.22</v>
      </c>
    </row>
    <row r="159" spans="1:15" x14ac:dyDescent="0.3">
      <c r="A159" s="9">
        <v>33</v>
      </c>
      <c r="B159">
        <v>2</v>
      </c>
      <c r="C159" s="42">
        <v>1</v>
      </c>
      <c r="D159" s="1">
        <v>0.94</v>
      </c>
      <c r="E159" s="1">
        <v>0.94</v>
      </c>
      <c r="F159" s="1">
        <v>0.94</v>
      </c>
      <c r="G159" s="1">
        <v>0.94</v>
      </c>
      <c r="H159" s="52">
        <v>0.93</v>
      </c>
      <c r="I159" s="52">
        <v>0.94</v>
      </c>
    </row>
    <row r="160" spans="1:15" x14ac:dyDescent="0.3">
      <c r="A160" s="9">
        <v>67</v>
      </c>
      <c r="B160">
        <v>4</v>
      </c>
      <c r="C160" s="42">
        <v>2</v>
      </c>
      <c r="D160" s="1">
        <v>1.9</v>
      </c>
      <c r="E160" s="1">
        <v>1.9</v>
      </c>
      <c r="F160" s="1">
        <v>1.92</v>
      </c>
      <c r="G160" s="1">
        <v>1.91</v>
      </c>
      <c r="H160" s="52">
        <v>1.9</v>
      </c>
      <c r="I160" s="52">
        <v>1.96</v>
      </c>
    </row>
    <row r="161" spans="1:15" x14ac:dyDescent="0.3">
      <c r="A161" s="9">
        <v>100</v>
      </c>
      <c r="B161">
        <v>6</v>
      </c>
      <c r="C161" s="42">
        <v>3</v>
      </c>
      <c r="D161" s="1">
        <v>3.14</v>
      </c>
      <c r="E161" s="1">
        <v>3.15</v>
      </c>
      <c r="F161" s="1">
        <v>3.15</v>
      </c>
      <c r="G161" s="1">
        <v>3.16</v>
      </c>
      <c r="H161" s="52">
        <v>3.14</v>
      </c>
      <c r="I161" s="52">
        <v>3.17</v>
      </c>
    </row>
    <row r="162" spans="1:15" x14ac:dyDescent="0.3">
      <c r="A162" s="9">
        <v>133</v>
      </c>
      <c r="B162">
        <v>8</v>
      </c>
      <c r="C162" s="42">
        <v>4</v>
      </c>
      <c r="D162" s="1">
        <v>4.55</v>
      </c>
      <c r="E162" s="1">
        <v>4.6100000000000003</v>
      </c>
      <c r="F162" s="1">
        <v>4.62</v>
      </c>
      <c r="G162" s="1">
        <v>4.67</v>
      </c>
      <c r="H162" s="52">
        <v>4.63</v>
      </c>
      <c r="I162" s="52">
        <v>4.7</v>
      </c>
    </row>
    <row r="163" spans="1:15" x14ac:dyDescent="0.3">
      <c r="A163" s="9">
        <v>167</v>
      </c>
      <c r="B163">
        <v>10</v>
      </c>
      <c r="C163" s="42">
        <v>5</v>
      </c>
      <c r="D163" s="1">
        <v>5.99</v>
      </c>
      <c r="E163" s="1">
        <v>6.03</v>
      </c>
      <c r="F163" s="1">
        <v>6.06</v>
      </c>
      <c r="G163" s="1">
        <v>6.18</v>
      </c>
      <c r="H163" s="52">
        <v>6.13</v>
      </c>
      <c r="I163" s="52">
        <v>6.17</v>
      </c>
      <c r="J163" s="52">
        <v>0.13</v>
      </c>
      <c r="L163" s="1">
        <f>MAX(D163:I163)</f>
        <v>6.18</v>
      </c>
      <c r="M163" s="1">
        <f>MIN(D163:I163)</f>
        <v>5.99</v>
      </c>
      <c r="N163" s="1">
        <f>L163-M163</f>
        <v>0.1899999999999995</v>
      </c>
      <c r="O163" s="53">
        <f>N163/M163</f>
        <v>3.171953255425701E-2</v>
      </c>
    </row>
    <row r="165" spans="1:15" ht="15" thickBot="1" x14ac:dyDescent="0.35"/>
    <row r="166" spans="1:15" ht="15" thickBot="1" x14ac:dyDescent="0.35">
      <c r="A166" s="64" t="s">
        <v>55</v>
      </c>
      <c r="B166" s="65"/>
      <c r="C166" s="66" t="s">
        <v>57</v>
      </c>
      <c r="D166" s="66"/>
      <c r="E166" s="66"/>
      <c r="F166" s="66"/>
      <c r="G166" s="66"/>
      <c r="H166" s="66"/>
      <c r="I166" s="66"/>
      <c r="J166" s="66"/>
    </row>
    <row r="167" spans="1:15" x14ac:dyDescent="0.3">
      <c r="A167" t="s">
        <v>38</v>
      </c>
      <c r="B167" t="s">
        <v>0</v>
      </c>
      <c r="C167" t="s">
        <v>26</v>
      </c>
      <c r="D167" s="1" t="s">
        <v>27</v>
      </c>
      <c r="E167" s="1" t="s">
        <v>28</v>
      </c>
      <c r="F167" s="1" t="s">
        <v>29</v>
      </c>
      <c r="G167" s="1" t="s">
        <v>30</v>
      </c>
      <c r="H167" s="1" t="s">
        <v>31</v>
      </c>
      <c r="I167" s="1" t="s">
        <v>41</v>
      </c>
      <c r="J167" s="1" t="s">
        <v>40</v>
      </c>
    </row>
    <row r="168" spans="1:15" x14ac:dyDescent="0.3">
      <c r="A168" s="9">
        <v>17</v>
      </c>
      <c r="B168">
        <v>1</v>
      </c>
      <c r="C168" s="42">
        <v>0.5</v>
      </c>
      <c r="D168" s="1">
        <v>0.56999999999999995</v>
      </c>
      <c r="E168" s="1">
        <v>0.56999999999999995</v>
      </c>
      <c r="F168" s="1">
        <v>0.57999999999999996</v>
      </c>
      <c r="G168" s="52">
        <v>0.56999999999999995</v>
      </c>
      <c r="H168" s="52">
        <v>0.56999999999999995</v>
      </c>
      <c r="I168" s="52">
        <v>0.57999999999999996</v>
      </c>
      <c r="J168" s="1">
        <v>0.19</v>
      </c>
    </row>
    <row r="169" spans="1:15" x14ac:dyDescent="0.3">
      <c r="A169" s="9">
        <v>33</v>
      </c>
      <c r="B169">
        <v>2</v>
      </c>
      <c r="C169" s="42">
        <v>1</v>
      </c>
      <c r="D169" s="1">
        <v>0.92</v>
      </c>
      <c r="E169" s="1">
        <v>0.93</v>
      </c>
      <c r="F169" s="1">
        <v>0.94</v>
      </c>
      <c r="G169" s="1">
        <v>0.93</v>
      </c>
      <c r="H169" s="52">
        <v>0.91</v>
      </c>
      <c r="I169" s="52">
        <v>0.93</v>
      </c>
    </row>
    <row r="170" spans="1:15" x14ac:dyDescent="0.3">
      <c r="A170" s="9">
        <v>67</v>
      </c>
      <c r="B170">
        <v>4</v>
      </c>
      <c r="C170" s="42">
        <v>2</v>
      </c>
      <c r="D170" s="1">
        <v>1.94</v>
      </c>
      <c r="E170" s="1">
        <v>1.98</v>
      </c>
      <c r="F170" s="1">
        <v>2</v>
      </c>
      <c r="G170" s="1">
        <v>1.96</v>
      </c>
      <c r="H170" s="52">
        <v>1.92</v>
      </c>
      <c r="I170" s="52">
        <v>2</v>
      </c>
    </row>
    <row r="171" spans="1:15" x14ac:dyDescent="0.3">
      <c r="A171" s="9">
        <v>100</v>
      </c>
      <c r="B171">
        <v>6</v>
      </c>
      <c r="C171" s="42">
        <v>3</v>
      </c>
      <c r="D171" s="1">
        <v>3.21</v>
      </c>
      <c r="E171" s="1">
        <v>3.28</v>
      </c>
      <c r="F171" s="1">
        <v>3.3</v>
      </c>
      <c r="G171" s="1">
        <v>3.21</v>
      </c>
      <c r="H171" s="52">
        <v>3.12</v>
      </c>
      <c r="I171" s="52">
        <v>3.27</v>
      </c>
    </row>
    <row r="172" spans="1:15" x14ac:dyDescent="0.3">
      <c r="A172" s="9">
        <v>133</v>
      </c>
      <c r="B172">
        <v>8</v>
      </c>
      <c r="C172" s="42">
        <v>4</v>
      </c>
      <c r="D172" s="1">
        <v>4.5999999999999996</v>
      </c>
      <c r="E172" s="1">
        <v>4.75</v>
      </c>
      <c r="F172" s="1">
        <v>4.7699999999999996</v>
      </c>
      <c r="G172" s="1">
        <v>4.6500000000000004</v>
      </c>
      <c r="H172" s="52">
        <v>4.51</v>
      </c>
      <c r="I172" s="52">
        <v>4.78</v>
      </c>
    </row>
    <row r="173" spans="1:15" x14ac:dyDescent="0.3">
      <c r="A173" s="9">
        <v>167</v>
      </c>
      <c r="B173">
        <v>10</v>
      </c>
      <c r="C173" s="42">
        <v>5</v>
      </c>
      <c r="D173" s="1">
        <v>6.22</v>
      </c>
      <c r="E173" s="1">
        <v>6.42</v>
      </c>
      <c r="F173" s="1">
        <v>6.46</v>
      </c>
      <c r="G173" s="1">
        <v>6.22</v>
      </c>
      <c r="H173" s="52">
        <v>6.06</v>
      </c>
      <c r="I173" s="52">
        <v>6.41</v>
      </c>
      <c r="J173" s="52">
        <v>0.21</v>
      </c>
      <c r="L173" s="1">
        <f>MAX(D173:I173)</f>
        <v>6.46</v>
      </c>
      <c r="M173" s="1">
        <f>MIN(D173:I173)</f>
        <v>6.06</v>
      </c>
      <c r="N173" s="1">
        <f>L173-M173</f>
        <v>0.40000000000000036</v>
      </c>
      <c r="O173" s="53">
        <f>N173/M173</f>
        <v>6.600660066006607E-2</v>
      </c>
    </row>
    <row r="175" spans="1:15" ht="15" thickBot="1" x14ac:dyDescent="0.35"/>
    <row r="176" spans="1:15" ht="15" thickBot="1" x14ac:dyDescent="0.35">
      <c r="A176" s="64" t="s">
        <v>55</v>
      </c>
      <c r="B176" s="65"/>
      <c r="C176" s="66" t="s">
        <v>58</v>
      </c>
      <c r="D176" s="66"/>
      <c r="E176" s="66"/>
      <c r="F176" s="66"/>
      <c r="G176" s="66"/>
      <c r="H176" s="66"/>
      <c r="I176" s="66"/>
      <c r="J176" s="66"/>
    </row>
    <row r="177" spans="1:15" x14ac:dyDescent="0.3">
      <c r="A177" t="s">
        <v>38</v>
      </c>
      <c r="B177" t="s">
        <v>0</v>
      </c>
      <c r="C177" t="s">
        <v>26</v>
      </c>
      <c r="D177" s="1" t="s">
        <v>27</v>
      </c>
      <c r="E177" s="1" t="s">
        <v>28</v>
      </c>
      <c r="F177" s="1" t="s">
        <v>29</v>
      </c>
      <c r="G177" s="1" t="s">
        <v>30</v>
      </c>
      <c r="H177" s="1" t="s">
        <v>31</v>
      </c>
      <c r="I177" s="1" t="s">
        <v>41</v>
      </c>
      <c r="J177" s="1" t="s">
        <v>40</v>
      </c>
    </row>
    <row r="178" spans="1:15" x14ac:dyDescent="0.3">
      <c r="A178" s="9">
        <v>17</v>
      </c>
      <c r="B178">
        <v>1</v>
      </c>
      <c r="C178" s="42">
        <v>0.5</v>
      </c>
      <c r="D178" s="1">
        <v>0.53</v>
      </c>
      <c r="E178" s="1">
        <v>0.53</v>
      </c>
      <c r="F178" s="1">
        <v>0.53</v>
      </c>
      <c r="G178" s="52">
        <v>0.53</v>
      </c>
      <c r="H178" s="52">
        <v>0.53</v>
      </c>
      <c r="I178" s="52">
        <v>0.52</v>
      </c>
      <c r="J178" s="1">
        <v>0.19</v>
      </c>
    </row>
    <row r="179" spans="1:15" x14ac:dyDescent="0.3">
      <c r="A179" s="9">
        <v>33</v>
      </c>
      <c r="B179">
        <v>2</v>
      </c>
      <c r="C179" s="42">
        <v>1</v>
      </c>
      <c r="D179" s="1">
        <v>0.93</v>
      </c>
      <c r="E179" s="1">
        <v>0.93</v>
      </c>
      <c r="F179" s="1">
        <v>0.94</v>
      </c>
      <c r="G179" s="1">
        <v>0.94</v>
      </c>
      <c r="H179" s="52">
        <v>0.93</v>
      </c>
      <c r="I179" s="52">
        <v>0.92</v>
      </c>
    </row>
    <row r="180" spans="1:15" x14ac:dyDescent="0.3">
      <c r="A180" s="9">
        <v>67</v>
      </c>
      <c r="B180">
        <v>4</v>
      </c>
      <c r="C180" s="42">
        <v>2</v>
      </c>
      <c r="D180" s="1">
        <v>1.94</v>
      </c>
      <c r="E180" s="1">
        <v>1.94</v>
      </c>
      <c r="F180" s="1">
        <v>1.97</v>
      </c>
      <c r="G180" s="1">
        <v>1.96</v>
      </c>
      <c r="H180" s="52">
        <v>1.95</v>
      </c>
      <c r="I180" s="52">
        <v>1.92</v>
      </c>
    </row>
    <row r="181" spans="1:15" x14ac:dyDescent="0.3">
      <c r="A181" s="9">
        <v>100</v>
      </c>
      <c r="B181">
        <v>6</v>
      </c>
      <c r="C181" s="42">
        <v>3</v>
      </c>
      <c r="D181" s="1">
        <v>3.19</v>
      </c>
      <c r="E181" s="1">
        <v>3.21</v>
      </c>
      <c r="F181" s="1">
        <v>3.24</v>
      </c>
      <c r="G181" s="1">
        <v>3.26</v>
      </c>
      <c r="H181" s="52">
        <v>3.22</v>
      </c>
      <c r="I181" s="52">
        <v>3.16</v>
      </c>
    </row>
    <row r="182" spans="1:15" x14ac:dyDescent="0.3">
      <c r="A182" s="9">
        <v>133</v>
      </c>
      <c r="B182">
        <v>8</v>
      </c>
      <c r="C182" s="42">
        <v>4</v>
      </c>
      <c r="D182" s="1">
        <v>4.58</v>
      </c>
      <c r="E182" s="1">
        <v>4.62</v>
      </c>
      <c r="F182" s="1">
        <v>4.6399999999999997</v>
      </c>
      <c r="G182" s="1">
        <v>4.71</v>
      </c>
      <c r="H182" s="52">
        <v>4.6500000000000004</v>
      </c>
      <c r="I182" s="52">
        <v>4.58</v>
      </c>
    </row>
    <row r="183" spans="1:15" x14ac:dyDescent="0.3">
      <c r="A183" s="9">
        <v>167</v>
      </c>
      <c r="B183">
        <v>10</v>
      </c>
      <c r="C183" s="42">
        <v>5</v>
      </c>
      <c r="D183" s="1">
        <v>6.18</v>
      </c>
      <c r="E183" s="1">
        <v>6.22</v>
      </c>
      <c r="F183" s="1">
        <v>6.27</v>
      </c>
      <c r="G183" s="1">
        <v>6.29</v>
      </c>
      <c r="H183" s="52">
        <v>6.25</v>
      </c>
      <c r="I183" s="52">
        <v>6.13</v>
      </c>
      <c r="J183" s="52">
        <v>0.19</v>
      </c>
      <c r="L183" s="1">
        <f>MAX(D183:I183)</f>
        <v>6.29</v>
      </c>
      <c r="M183" s="1">
        <f>MIN(D183:I183)</f>
        <v>6.13</v>
      </c>
      <c r="N183" s="1">
        <f>L183-M183</f>
        <v>0.16000000000000014</v>
      </c>
      <c r="O183" s="53">
        <f>N183/M183</f>
        <v>2.6101141924959239E-2</v>
      </c>
    </row>
    <row r="185" spans="1:15" ht="15" thickBot="1" x14ac:dyDescent="0.35"/>
    <row r="186" spans="1:15" ht="15" thickBot="1" x14ac:dyDescent="0.35">
      <c r="A186" s="64" t="s">
        <v>55</v>
      </c>
      <c r="B186" s="65"/>
      <c r="C186" s="66" t="s">
        <v>59</v>
      </c>
      <c r="D186" s="66"/>
      <c r="E186" s="66"/>
      <c r="F186" s="66"/>
      <c r="G186" s="66"/>
      <c r="H186" s="66"/>
      <c r="I186" s="66"/>
      <c r="J186" s="66"/>
    </row>
    <row r="187" spans="1:15" x14ac:dyDescent="0.3">
      <c r="A187" t="s">
        <v>38</v>
      </c>
      <c r="B187" t="s">
        <v>0</v>
      </c>
      <c r="C187" t="s">
        <v>26</v>
      </c>
      <c r="D187" s="1" t="s">
        <v>27</v>
      </c>
      <c r="E187" s="1" t="s">
        <v>28</v>
      </c>
      <c r="F187" s="1" t="s">
        <v>29</v>
      </c>
      <c r="G187" s="1" t="s">
        <v>30</v>
      </c>
      <c r="H187" s="1" t="s">
        <v>31</v>
      </c>
      <c r="I187" s="1" t="s">
        <v>41</v>
      </c>
      <c r="J187" s="1" t="s">
        <v>40</v>
      </c>
    </row>
    <row r="188" spans="1:15" x14ac:dyDescent="0.3">
      <c r="A188" s="9">
        <v>17</v>
      </c>
      <c r="B188">
        <v>1</v>
      </c>
      <c r="C188" s="42">
        <v>0.5</v>
      </c>
      <c r="D188" s="1">
        <v>0.53</v>
      </c>
      <c r="E188" s="1">
        <v>0.52</v>
      </c>
      <c r="F188" s="1">
        <v>0.51</v>
      </c>
      <c r="G188" s="52">
        <v>0.51</v>
      </c>
      <c r="H188" s="52">
        <v>0.51</v>
      </c>
      <c r="I188" s="52">
        <v>0.51</v>
      </c>
    </row>
    <row r="189" spans="1:15" x14ac:dyDescent="0.3">
      <c r="A189" s="9">
        <v>33</v>
      </c>
      <c r="B189">
        <v>2</v>
      </c>
      <c r="C189" s="42">
        <v>1</v>
      </c>
      <c r="D189" s="1">
        <v>0.92</v>
      </c>
      <c r="E189" s="1">
        <v>0.89</v>
      </c>
      <c r="F189" s="1">
        <v>0.89</v>
      </c>
      <c r="G189" s="1">
        <v>0.89</v>
      </c>
      <c r="H189" s="52">
        <v>0.91</v>
      </c>
      <c r="I189" s="52">
        <v>0.9</v>
      </c>
    </row>
    <row r="190" spans="1:15" x14ac:dyDescent="0.3">
      <c r="A190" s="9">
        <v>67</v>
      </c>
      <c r="B190">
        <v>4</v>
      </c>
      <c r="C190" s="42">
        <v>2</v>
      </c>
      <c r="D190" s="1">
        <v>1.98</v>
      </c>
      <c r="E190" s="1">
        <v>1.91</v>
      </c>
      <c r="F190" s="1">
        <v>1.91</v>
      </c>
      <c r="G190" s="1">
        <v>1.92</v>
      </c>
      <c r="H190" s="52">
        <v>1.94</v>
      </c>
      <c r="I190" s="52">
        <v>1.93</v>
      </c>
    </row>
    <row r="191" spans="1:15" x14ac:dyDescent="0.3">
      <c r="A191" s="9">
        <v>100</v>
      </c>
      <c r="B191">
        <v>6</v>
      </c>
      <c r="C191" s="42">
        <v>3</v>
      </c>
      <c r="D191" s="1">
        <v>3.25</v>
      </c>
      <c r="E191" s="1">
        <v>3.13</v>
      </c>
      <c r="F191" s="1">
        <v>3.14</v>
      </c>
      <c r="G191" s="1">
        <v>3.15</v>
      </c>
      <c r="H191" s="52">
        <v>3.21</v>
      </c>
      <c r="I191" s="52">
        <v>3.19</v>
      </c>
    </row>
    <row r="192" spans="1:15" x14ac:dyDescent="0.3">
      <c r="A192" s="9">
        <v>133</v>
      </c>
      <c r="B192">
        <v>8</v>
      </c>
      <c r="C192" s="42">
        <v>4</v>
      </c>
      <c r="D192" s="1">
        <v>4.7300000000000004</v>
      </c>
      <c r="E192" s="1">
        <v>4.57</v>
      </c>
      <c r="F192" s="1">
        <v>4.54</v>
      </c>
      <c r="G192" s="1">
        <v>4.54</v>
      </c>
      <c r="H192" s="52">
        <v>4.66</v>
      </c>
      <c r="I192" s="52">
        <v>4.6399999999999997</v>
      </c>
    </row>
    <row r="193" spans="1:15" x14ac:dyDescent="0.3">
      <c r="A193" s="9">
        <v>167</v>
      </c>
      <c r="B193">
        <v>10</v>
      </c>
      <c r="C193" s="42">
        <v>5</v>
      </c>
      <c r="D193" s="1">
        <v>6.4</v>
      </c>
      <c r="E193" s="1">
        <v>6.19</v>
      </c>
      <c r="F193" s="1">
        <v>6.05</v>
      </c>
      <c r="G193" s="1">
        <v>6.11</v>
      </c>
      <c r="H193" s="52">
        <v>6.26</v>
      </c>
      <c r="I193" s="52">
        <v>6.3</v>
      </c>
      <c r="J193" s="52"/>
      <c r="L193" s="1">
        <f>MAX(D193:I193)</f>
        <v>6.4</v>
      </c>
      <c r="M193" s="1">
        <f>MIN(D193:I193)</f>
        <v>6.05</v>
      </c>
      <c r="N193" s="1">
        <f>L193-M193</f>
        <v>0.35000000000000053</v>
      </c>
      <c r="O193" s="53">
        <f>N193/M193</f>
        <v>5.7851239669421579E-2</v>
      </c>
    </row>
    <row r="195" spans="1:15" ht="15" thickBot="1" x14ac:dyDescent="0.35"/>
    <row r="196" spans="1:15" ht="15" thickBot="1" x14ac:dyDescent="0.35">
      <c r="A196" s="64" t="s">
        <v>55</v>
      </c>
      <c r="B196" s="65"/>
      <c r="C196" s="66" t="s">
        <v>60</v>
      </c>
      <c r="D196" s="66"/>
      <c r="E196" s="66"/>
      <c r="F196" s="66"/>
      <c r="G196" s="66"/>
      <c r="H196" s="66"/>
      <c r="I196" s="66"/>
      <c r="J196" s="66"/>
    </row>
    <row r="197" spans="1:15" x14ac:dyDescent="0.3">
      <c r="A197" t="s">
        <v>38</v>
      </c>
      <c r="B197" t="s">
        <v>0</v>
      </c>
      <c r="C197" t="s">
        <v>26</v>
      </c>
      <c r="D197" s="1" t="s">
        <v>27</v>
      </c>
      <c r="E197" s="1" t="s">
        <v>28</v>
      </c>
      <c r="F197" s="1" t="s">
        <v>29</v>
      </c>
      <c r="G197" s="1" t="s">
        <v>30</v>
      </c>
      <c r="H197" s="1" t="s">
        <v>31</v>
      </c>
      <c r="I197" s="1" t="s">
        <v>41</v>
      </c>
      <c r="J197" s="1" t="s">
        <v>40</v>
      </c>
    </row>
    <row r="198" spans="1:15" x14ac:dyDescent="0.3">
      <c r="A198" s="9">
        <v>17</v>
      </c>
      <c r="B198">
        <v>1</v>
      </c>
      <c r="C198" s="42">
        <v>0.5</v>
      </c>
      <c r="D198" s="1">
        <v>0.49</v>
      </c>
      <c r="E198" s="1">
        <v>0.49</v>
      </c>
      <c r="F198" s="1">
        <v>0.49</v>
      </c>
      <c r="G198" s="52">
        <v>0.5</v>
      </c>
      <c r="H198" s="52">
        <v>0.5</v>
      </c>
      <c r="I198" s="52">
        <v>0.52</v>
      </c>
      <c r="J198" s="1">
        <v>0.18</v>
      </c>
    </row>
    <row r="199" spans="1:15" x14ac:dyDescent="0.3">
      <c r="A199" s="9">
        <v>33</v>
      </c>
      <c r="B199">
        <v>2</v>
      </c>
      <c r="C199" s="42">
        <v>1</v>
      </c>
      <c r="D199" s="1">
        <v>0.93</v>
      </c>
      <c r="E199" s="1">
        <v>0.92</v>
      </c>
      <c r="F199" s="1">
        <v>0.92</v>
      </c>
      <c r="G199" s="1">
        <v>0.92</v>
      </c>
      <c r="H199" s="52">
        <v>0.91</v>
      </c>
      <c r="I199" s="52">
        <v>0.93</v>
      </c>
    </row>
    <row r="200" spans="1:15" x14ac:dyDescent="0.3">
      <c r="A200" s="9">
        <v>67</v>
      </c>
      <c r="B200">
        <v>4</v>
      </c>
      <c r="C200" s="42">
        <v>2</v>
      </c>
      <c r="D200" s="1">
        <v>1.92</v>
      </c>
      <c r="E200" s="1">
        <v>1.89</v>
      </c>
      <c r="F200" s="1">
        <v>1.9</v>
      </c>
      <c r="G200" s="1">
        <v>1.91</v>
      </c>
      <c r="H200" s="52">
        <v>1.9</v>
      </c>
      <c r="I200" s="52">
        <v>1.96</v>
      </c>
    </row>
    <row r="201" spans="1:15" x14ac:dyDescent="0.3">
      <c r="A201" s="9">
        <v>100</v>
      </c>
      <c r="B201">
        <v>6</v>
      </c>
      <c r="C201" s="42">
        <v>3</v>
      </c>
      <c r="D201" s="1">
        <v>3.21</v>
      </c>
      <c r="E201" s="1">
        <v>3.18</v>
      </c>
      <c r="F201" s="1">
        <v>3.18</v>
      </c>
      <c r="G201" s="1">
        <v>3.19</v>
      </c>
      <c r="H201" s="52">
        <v>3.17</v>
      </c>
      <c r="I201" s="52">
        <v>3.24</v>
      </c>
    </row>
    <row r="202" spans="1:15" x14ac:dyDescent="0.3">
      <c r="A202" s="9">
        <v>133</v>
      </c>
      <c r="B202">
        <v>8</v>
      </c>
      <c r="C202" s="42">
        <v>4</v>
      </c>
      <c r="D202" s="1">
        <v>4.58</v>
      </c>
      <c r="E202" s="1">
        <v>4.57</v>
      </c>
      <c r="F202" s="1">
        <v>4.58</v>
      </c>
      <c r="G202" s="1">
        <v>4.62</v>
      </c>
      <c r="H202" s="52">
        <v>4.59</v>
      </c>
      <c r="I202" s="52">
        <v>4.6900000000000004</v>
      </c>
    </row>
    <row r="203" spans="1:15" x14ac:dyDescent="0.3">
      <c r="A203" s="9">
        <v>167</v>
      </c>
      <c r="B203">
        <v>10</v>
      </c>
      <c r="C203" s="42">
        <v>5</v>
      </c>
      <c r="D203" s="1">
        <v>6.19</v>
      </c>
      <c r="E203" s="1">
        <v>6.2</v>
      </c>
      <c r="F203" s="1">
        <v>6.1</v>
      </c>
      <c r="G203" s="1">
        <v>6.18</v>
      </c>
      <c r="H203" s="52">
        <v>6.15</v>
      </c>
      <c r="I203" s="52">
        <v>6.27</v>
      </c>
      <c r="J203" s="52">
        <v>0.18</v>
      </c>
      <c r="L203" s="1">
        <f>MAX(D203:I203)</f>
        <v>6.27</v>
      </c>
      <c r="M203" s="1">
        <f>MIN(D203:I203)</f>
        <v>6.1</v>
      </c>
      <c r="N203" s="1">
        <f>L203-M203</f>
        <v>0.16999999999999993</v>
      </c>
      <c r="O203" s="53">
        <f>N203/M203</f>
        <v>2.7868852459016383E-2</v>
      </c>
    </row>
    <row r="205" spans="1:15" ht="15" thickBot="1" x14ac:dyDescent="0.35"/>
    <row r="206" spans="1:15" ht="15" thickBot="1" x14ac:dyDescent="0.35">
      <c r="A206" s="64" t="s">
        <v>55</v>
      </c>
      <c r="B206" s="65"/>
      <c r="C206" s="66" t="s">
        <v>61</v>
      </c>
      <c r="D206" s="66"/>
      <c r="E206" s="66"/>
      <c r="F206" s="66"/>
      <c r="G206" s="66"/>
      <c r="H206" s="66"/>
      <c r="I206" s="66"/>
      <c r="J206" s="66"/>
    </row>
    <row r="207" spans="1:15" x14ac:dyDescent="0.3">
      <c r="A207" t="s">
        <v>38</v>
      </c>
      <c r="B207" t="s">
        <v>0</v>
      </c>
      <c r="C207" t="s">
        <v>26</v>
      </c>
      <c r="D207" s="1" t="s">
        <v>27</v>
      </c>
      <c r="E207" s="1" t="s">
        <v>28</v>
      </c>
      <c r="F207" s="1" t="s">
        <v>29</v>
      </c>
      <c r="G207" s="1" t="s">
        <v>30</v>
      </c>
      <c r="H207" s="1" t="s">
        <v>31</v>
      </c>
      <c r="I207" s="1" t="s">
        <v>41</v>
      </c>
      <c r="J207" s="1" t="s">
        <v>40</v>
      </c>
    </row>
    <row r="208" spans="1:15" x14ac:dyDescent="0.3">
      <c r="A208" s="9">
        <v>17</v>
      </c>
      <c r="B208">
        <v>1</v>
      </c>
      <c r="C208" s="42">
        <v>0.5</v>
      </c>
      <c r="D208" s="1">
        <v>0.5</v>
      </c>
      <c r="E208" s="1">
        <v>0.5</v>
      </c>
      <c r="F208" s="1">
        <v>0.49</v>
      </c>
      <c r="G208" s="52">
        <v>0.5</v>
      </c>
      <c r="H208" s="52">
        <v>0.59</v>
      </c>
      <c r="I208" s="52">
        <v>0.5</v>
      </c>
      <c r="J208" s="1">
        <v>0.19</v>
      </c>
    </row>
    <row r="209" spans="1:15" x14ac:dyDescent="0.3">
      <c r="A209" s="9">
        <v>33</v>
      </c>
      <c r="B209">
        <v>2</v>
      </c>
      <c r="C209" s="42">
        <v>1</v>
      </c>
      <c r="D209" s="1">
        <v>0.91</v>
      </c>
      <c r="E209" s="1">
        <v>0.91</v>
      </c>
      <c r="F209" s="1">
        <v>0.9</v>
      </c>
      <c r="G209" s="1">
        <v>0.91</v>
      </c>
      <c r="H209" s="52">
        <v>0.9</v>
      </c>
      <c r="I209" s="52">
        <v>0.91</v>
      </c>
    </row>
    <row r="210" spans="1:15" x14ac:dyDescent="0.3">
      <c r="A210" s="9">
        <v>67</v>
      </c>
      <c r="B210">
        <v>4</v>
      </c>
      <c r="C210" s="42">
        <v>2</v>
      </c>
      <c r="D210" s="1">
        <v>1.94</v>
      </c>
      <c r="E210" s="1">
        <v>1.95</v>
      </c>
      <c r="F210" s="1">
        <v>1.93</v>
      </c>
      <c r="G210" s="1">
        <v>1.95</v>
      </c>
      <c r="H210" s="52">
        <v>1.92</v>
      </c>
      <c r="I210" s="52">
        <v>1.93</v>
      </c>
    </row>
    <row r="211" spans="1:15" x14ac:dyDescent="0.3">
      <c r="A211" s="9">
        <v>100</v>
      </c>
      <c r="B211">
        <v>6</v>
      </c>
      <c r="C211" s="42">
        <v>3</v>
      </c>
      <c r="D211" s="1">
        <v>3.21</v>
      </c>
      <c r="E211" s="1">
        <v>3.19</v>
      </c>
      <c r="F211" s="1">
        <v>3.2</v>
      </c>
      <c r="G211" s="1">
        <v>3.2</v>
      </c>
      <c r="H211" s="52">
        <v>3.18</v>
      </c>
      <c r="I211" s="52">
        <v>3.21</v>
      </c>
    </row>
    <row r="212" spans="1:15" x14ac:dyDescent="0.3">
      <c r="A212" s="9">
        <v>133</v>
      </c>
      <c r="B212">
        <v>8</v>
      </c>
      <c r="C212" s="42">
        <v>4</v>
      </c>
      <c r="D212" s="1">
        <v>4.68</v>
      </c>
      <c r="E212" s="1">
        <v>4.68</v>
      </c>
      <c r="F212" s="1">
        <v>4.68</v>
      </c>
      <c r="G212" s="1">
        <v>4.6500000000000004</v>
      </c>
      <c r="H212" s="52">
        <v>4.5999999999999996</v>
      </c>
      <c r="I212" s="52">
        <v>4.62</v>
      </c>
    </row>
    <row r="213" spans="1:15" x14ac:dyDescent="0.3">
      <c r="A213" s="9">
        <v>167</v>
      </c>
      <c r="B213">
        <v>10</v>
      </c>
      <c r="C213" s="42">
        <v>5</v>
      </c>
      <c r="D213" s="1">
        <v>6.24</v>
      </c>
      <c r="E213" s="1">
        <v>6.24</v>
      </c>
      <c r="F213" s="1">
        <v>6.26</v>
      </c>
      <c r="G213" s="1">
        <v>6.25</v>
      </c>
      <c r="H213" s="52">
        <v>6.2</v>
      </c>
      <c r="I213" s="52">
        <v>6.27</v>
      </c>
      <c r="J213" s="52">
        <v>0.19</v>
      </c>
      <c r="L213" s="1">
        <f>MAX(D213:I213)</f>
        <v>6.27</v>
      </c>
      <c r="M213" s="1">
        <f>MIN(D213:I213)</f>
        <v>6.2</v>
      </c>
      <c r="N213" s="1">
        <f>L213-M213</f>
        <v>6.9999999999999396E-2</v>
      </c>
      <c r="O213" s="53">
        <f>N213/M213</f>
        <v>1.1290322580645063E-2</v>
      </c>
    </row>
    <row r="215" spans="1:15" ht="15" thickBot="1" x14ac:dyDescent="0.35"/>
    <row r="216" spans="1:15" ht="15" thickBot="1" x14ac:dyDescent="0.35">
      <c r="A216" s="61" t="s">
        <v>63</v>
      </c>
      <c r="B216" s="62"/>
      <c r="C216" s="63" t="s">
        <v>62</v>
      </c>
      <c r="D216" s="63"/>
      <c r="E216" s="63"/>
      <c r="F216" s="63"/>
      <c r="G216" s="63"/>
      <c r="H216" s="63"/>
      <c r="I216" s="63"/>
      <c r="J216" s="63"/>
      <c r="K216" s="60"/>
      <c r="L216" s="60"/>
      <c r="M216" s="60"/>
      <c r="N216" s="60"/>
      <c r="O216" s="60"/>
    </row>
    <row r="217" spans="1:15" x14ac:dyDescent="0.3">
      <c r="A217" s="54" t="s">
        <v>38</v>
      </c>
      <c r="B217" s="54" t="s">
        <v>0</v>
      </c>
      <c r="C217" s="54" t="s">
        <v>26</v>
      </c>
      <c r="D217" s="55" t="s">
        <v>27</v>
      </c>
      <c r="E217" s="55" t="s">
        <v>28</v>
      </c>
      <c r="F217" s="55" t="s">
        <v>29</v>
      </c>
      <c r="G217" s="55" t="s">
        <v>30</v>
      </c>
      <c r="H217" s="55" t="s">
        <v>31</v>
      </c>
      <c r="I217" s="55" t="s">
        <v>41</v>
      </c>
      <c r="J217" s="55" t="s">
        <v>40</v>
      </c>
      <c r="K217" s="54"/>
      <c r="L217" s="54"/>
      <c r="M217" s="54"/>
      <c r="N217" s="54"/>
      <c r="O217" s="54"/>
    </row>
    <row r="218" spans="1:15" x14ac:dyDescent="0.3">
      <c r="A218" s="56">
        <v>17</v>
      </c>
      <c r="B218" s="54">
        <v>1</v>
      </c>
      <c r="C218" s="57">
        <v>0.5</v>
      </c>
      <c r="D218" s="55">
        <v>0.4</v>
      </c>
      <c r="E218" s="55">
        <v>0.39</v>
      </c>
      <c r="F218" s="55">
        <v>0.4</v>
      </c>
      <c r="G218" s="55">
        <v>0.39</v>
      </c>
      <c r="H218" s="55">
        <v>0.4</v>
      </c>
      <c r="I218" s="55">
        <v>0.39</v>
      </c>
      <c r="J218" s="55"/>
      <c r="K218" s="54"/>
      <c r="L218" s="55">
        <f t="shared" ref="L218:L222" si="0">MAX(D218:I218)</f>
        <v>0.4</v>
      </c>
      <c r="M218" s="55">
        <f t="shared" ref="M218:M222" si="1">MIN(D218:I218)</f>
        <v>0.39</v>
      </c>
      <c r="N218" s="55">
        <f t="shared" ref="N218:N222" si="2">L218-M218</f>
        <v>1.0000000000000009E-2</v>
      </c>
      <c r="O218" s="58">
        <f t="shared" ref="O218:O222" si="3">N218/M218</f>
        <v>2.5641025641025664E-2</v>
      </c>
    </row>
    <row r="219" spans="1:15" x14ac:dyDescent="0.3">
      <c r="A219" s="56">
        <v>33</v>
      </c>
      <c r="B219" s="54">
        <v>2</v>
      </c>
      <c r="C219" s="57">
        <v>1</v>
      </c>
      <c r="D219" s="55">
        <v>0.79</v>
      </c>
      <c r="E219" s="55">
        <v>0.78</v>
      </c>
      <c r="F219" s="55">
        <v>0.79</v>
      </c>
      <c r="G219" s="55">
        <v>0.77</v>
      </c>
      <c r="H219" s="55">
        <v>0.8</v>
      </c>
      <c r="I219" s="55">
        <v>0.77</v>
      </c>
      <c r="J219" s="55"/>
      <c r="K219" s="54"/>
      <c r="L219" s="55">
        <f t="shared" si="0"/>
        <v>0.8</v>
      </c>
      <c r="M219" s="55">
        <f t="shared" si="1"/>
        <v>0.77</v>
      </c>
      <c r="N219" s="55">
        <f t="shared" si="2"/>
        <v>3.0000000000000027E-2</v>
      </c>
      <c r="O219" s="58">
        <f t="shared" si="3"/>
        <v>3.8961038961038995E-2</v>
      </c>
    </row>
    <row r="220" spans="1:15" x14ac:dyDescent="0.3">
      <c r="A220" s="56">
        <v>67</v>
      </c>
      <c r="B220" s="54">
        <v>4</v>
      </c>
      <c r="C220" s="57">
        <v>2</v>
      </c>
      <c r="D220" s="55">
        <v>1.77</v>
      </c>
      <c r="E220" s="55">
        <v>1.76</v>
      </c>
      <c r="F220" s="55">
        <v>1.77</v>
      </c>
      <c r="G220" s="55">
        <v>1.76</v>
      </c>
      <c r="H220" s="55">
        <v>1.78</v>
      </c>
      <c r="I220" s="55">
        <v>1.76</v>
      </c>
      <c r="J220" s="55"/>
      <c r="K220" s="54"/>
      <c r="L220" s="55">
        <f t="shared" si="0"/>
        <v>1.78</v>
      </c>
      <c r="M220" s="55">
        <f t="shared" si="1"/>
        <v>1.76</v>
      </c>
      <c r="N220" s="55">
        <f t="shared" si="2"/>
        <v>2.0000000000000018E-2</v>
      </c>
      <c r="O220" s="58">
        <f t="shared" si="3"/>
        <v>1.1363636363636374E-2</v>
      </c>
    </row>
    <row r="221" spans="1:15" x14ac:dyDescent="0.3">
      <c r="A221" s="56">
        <v>100</v>
      </c>
      <c r="B221" s="54">
        <v>6</v>
      </c>
      <c r="C221" s="57">
        <v>3</v>
      </c>
      <c r="D221" s="55">
        <v>3.03</v>
      </c>
      <c r="E221" s="55">
        <v>2.98</v>
      </c>
      <c r="F221" s="55">
        <v>2.98</v>
      </c>
      <c r="G221" s="55">
        <v>2.98</v>
      </c>
      <c r="H221" s="55">
        <v>3.01</v>
      </c>
      <c r="I221" s="55">
        <v>2.99</v>
      </c>
      <c r="J221" s="55"/>
      <c r="K221" s="54"/>
      <c r="L221" s="55">
        <f t="shared" si="0"/>
        <v>3.03</v>
      </c>
      <c r="M221" s="55">
        <f t="shared" si="1"/>
        <v>2.98</v>
      </c>
      <c r="N221" s="55">
        <f t="shared" si="2"/>
        <v>4.9999999999999822E-2</v>
      </c>
      <c r="O221" s="58">
        <f t="shared" si="3"/>
        <v>1.6778523489932827E-2</v>
      </c>
    </row>
    <row r="222" spans="1:15" x14ac:dyDescent="0.3">
      <c r="A222" s="56">
        <v>133</v>
      </c>
      <c r="B222" s="54">
        <v>8</v>
      </c>
      <c r="C222" s="57">
        <v>4</v>
      </c>
      <c r="D222" s="55">
        <v>4.4000000000000004</v>
      </c>
      <c r="E222" s="55">
        <v>4.3</v>
      </c>
      <c r="F222" s="55">
        <v>4.34</v>
      </c>
      <c r="G222" s="55">
        <v>4.3099999999999996</v>
      </c>
      <c r="H222" s="55">
        <v>4.3600000000000003</v>
      </c>
      <c r="I222" s="55">
        <v>4.3099999999999996</v>
      </c>
      <c r="J222" s="55"/>
      <c r="K222" s="54"/>
      <c r="L222" s="55">
        <f t="shared" si="0"/>
        <v>4.4000000000000004</v>
      </c>
      <c r="M222" s="55">
        <f t="shared" si="1"/>
        <v>4.3</v>
      </c>
      <c r="N222" s="55">
        <f t="shared" si="2"/>
        <v>0.10000000000000053</v>
      </c>
      <c r="O222" s="58">
        <f t="shared" si="3"/>
        <v>2.3255813953488497E-2</v>
      </c>
    </row>
    <row r="223" spans="1:15" x14ac:dyDescent="0.3">
      <c r="A223" s="56">
        <v>167</v>
      </c>
      <c r="B223" s="54">
        <v>10</v>
      </c>
      <c r="C223" s="57">
        <v>5</v>
      </c>
      <c r="D223" s="55">
        <v>6.06</v>
      </c>
      <c r="E223" s="55">
        <v>5.93</v>
      </c>
      <c r="F223" s="55">
        <v>6.03</v>
      </c>
      <c r="G223" s="55">
        <v>6</v>
      </c>
      <c r="H223" s="55">
        <v>6.11</v>
      </c>
      <c r="I223" s="55">
        <v>6</v>
      </c>
      <c r="J223" s="55">
        <v>0.18</v>
      </c>
      <c r="K223" s="54"/>
      <c r="L223" s="55">
        <f>MAX(D223:I223)</f>
        <v>6.11</v>
      </c>
      <c r="M223" s="55">
        <f>MIN(D223:I223)</f>
        <v>5.93</v>
      </c>
      <c r="N223" s="55">
        <f>L223-M223</f>
        <v>0.1800000000000006</v>
      </c>
      <c r="O223" s="58">
        <f>N223/M223</f>
        <v>3.0354131534570086E-2</v>
      </c>
    </row>
    <row r="224" spans="1:15" x14ac:dyDescent="0.3">
      <c r="A224" s="54"/>
      <c r="B224" s="54"/>
      <c r="C224" s="54"/>
      <c r="D224" s="55"/>
      <c r="E224" s="55"/>
      <c r="F224" s="55"/>
      <c r="G224" s="55"/>
      <c r="H224" s="55"/>
      <c r="I224" s="55"/>
      <c r="J224" s="55"/>
      <c r="K224" s="54"/>
      <c r="L224" s="54"/>
      <c r="M224" s="54"/>
      <c r="N224" s="54"/>
      <c r="O224" s="54"/>
    </row>
    <row r="225" spans="1:15" ht="15" thickBot="1" x14ac:dyDescent="0.35">
      <c r="A225" s="54"/>
      <c r="B225" s="54"/>
      <c r="C225" s="54"/>
      <c r="D225" s="55"/>
      <c r="E225" s="55"/>
      <c r="F225" s="55"/>
      <c r="G225" s="55"/>
      <c r="H225" s="55"/>
      <c r="I225" s="55"/>
      <c r="J225" s="55"/>
      <c r="K225" s="54"/>
      <c r="L225" s="54"/>
      <c r="M225" s="54"/>
      <c r="N225" s="54"/>
      <c r="O225" s="54"/>
    </row>
    <row r="226" spans="1:15" ht="15" thickBot="1" x14ac:dyDescent="0.35">
      <c r="A226" s="61" t="s">
        <v>63</v>
      </c>
      <c r="B226" s="62"/>
      <c r="C226" s="63" t="s">
        <v>68</v>
      </c>
      <c r="D226" s="63"/>
      <c r="E226" s="63"/>
      <c r="F226" s="63"/>
      <c r="G226" s="63"/>
      <c r="H226" s="63"/>
      <c r="I226" s="63"/>
      <c r="J226" s="63"/>
      <c r="K226" s="60"/>
      <c r="L226" s="60"/>
      <c r="M226" s="60"/>
      <c r="N226" s="60"/>
      <c r="O226" s="60"/>
    </row>
    <row r="227" spans="1:15" x14ac:dyDescent="0.3">
      <c r="A227" s="54" t="s">
        <v>38</v>
      </c>
      <c r="B227" s="54" t="s">
        <v>0</v>
      </c>
      <c r="C227" s="54" t="s">
        <v>26</v>
      </c>
      <c r="D227" s="55" t="s">
        <v>27</v>
      </c>
      <c r="E227" s="55" t="s">
        <v>28</v>
      </c>
      <c r="F227" s="55" t="s">
        <v>29</v>
      </c>
      <c r="G227" s="55" t="s">
        <v>30</v>
      </c>
      <c r="H227" s="55" t="s">
        <v>31</v>
      </c>
      <c r="I227" s="55" t="s">
        <v>41</v>
      </c>
      <c r="J227" s="55" t="s">
        <v>40</v>
      </c>
      <c r="K227" s="54"/>
      <c r="L227" s="54"/>
      <c r="M227" s="54"/>
      <c r="N227" s="54"/>
      <c r="O227" s="54"/>
    </row>
    <row r="228" spans="1:15" x14ac:dyDescent="0.3">
      <c r="A228" s="56">
        <v>17</v>
      </c>
      <c r="B228" s="54">
        <v>1</v>
      </c>
      <c r="C228" s="57">
        <v>0.5</v>
      </c>
      <c r="D228" s="55">
        <v>0.4</v>
      </c>
      <c r="E228" s="55">
        <v>0.4</v>
      </c>
      <c r="F228" s="55">
        <v>0.39</v>
      </c>
      <c r="G228" s="55">
        <v>0.39</v>
      </c>
      <c r="H228" s="55">
        <v>0.4</v>
      </c>
      <c r="I228" s="55">
        <v>0.4</v>
      </c>
      <c r="J228" s="55"/>
      <c r="K228" s="54"/>
      <c r="L228" s="55">
        <f t="shared" ref="L228:L232" si="4">MAX(D228:I228)</f>
        <v>0.4</v>
      </c>
      <c r="M228" s="55">
        <f t="shared" ref="M228:M232" si="5">MIN(D228:I228)</f>
        <v>0.39</v>
      </c>
      <c r="N228" s="55">
        <f t="shared" ref="N228:N232" si="6">L228-M228</f>
        <v>1.0000000000000009E-2</v>
      </c>
      <c r="O228" s="58">
        <f t="shared" ref="O228:O232" si="7">N228/M228</f>
        <v>2.5641025641025664E-2</v>
      </c>
    </row>
    <row r="229" spans="1:15" x14ac:dyDescent="0.3">
      <c r="A229" s="56">
        <v>33</v>
      </c>
      <c r="B229" s="54">
        <v>2</v>
      </c>
      <c r="C229" s="57">
        <v>1</v>
      </c>
      <c r="D229" s="55">
        <v>0.8</v>
      </c>
      <c r="E229" s="55">
        <v>0.79</v>
      </c>
      <c r="F229" s="55">
        <v>0.79</v>
      </c>
      <c r="G229" s="55">
        <v>0.77</v>
      </c>
      <c r="H229" s="55">
        <v>0.77</v>
      </c>
      <c r="I229" s="55">
        <v>0.8</v>
      </c>
      <c r="J229" s="55"/>
      <c r="K229" s="54"/>
      <c r="L229" s="55">
        <f t="shared" si="4"/>
        <v>0.8</v>
      </c>
      <c r="M229" s="55">
        <f t="shared" si="5"/>
        <v>0.77</v>
      </c>
      <c r="N229" s="55">
        <f t="shared" si="6"/>
        <v>3.0000000000000027E-2</v>
      </c>
      <c r="O229" s="58">
        <f t="shared" si="7"/>
        <v>3.8961038961038995E-2</v>
      </c>
    </row>
    <row r="230" spans="1:15" x14ac:dyDescent="0.3">
      <c r="A230" s="56">
        <v>67</v>
      </c>
      <c r="B230" s="54">
        <v>4</v>
      </c>
      <c r="C230" s="57">
        <v>2</v>
      </c>
      <c r="D230" s="55">
        <v>1.78</v>
      </c>
      <c r="E230" s="55">
        <v>1.77</v>
      </c>
      <c r="F230" s="55">
        <v>1.77</v>
      </c>
      <c r="G230" s="55">
        <v>1.76</v>
      </c>
      <c r="H230" s="55">
        <v>1.77</v>
      </c>
      <c r="I230" s="55">
        <v>1.78</v>
      </c>
      <c r="J230" s="55"/>
      <c r="K230" s="54"/>
      <c r="L230" s="55">
        <f t="shared" si="4"/>
        <v>1.78</v>
      </c>
      <c r="M230" s="55">
        <f t="shared" si="5"/>
        <v>1.76</v>
      </c>
      <c r="N230" s="55">
        <f t="shared" si="6"/>
        <v>2.0000000000000018E-2</v>
      </c>
      <c r="O230" s="58">
        <f t="shared" si="7"/>
        <v>1.1363636363636374E-2</v>
      </c>
    </row>
    <row r="231" spans="1:15" x14ac:dyDescent="0.3">
      <c r="A231" s="56">
        <v>100</v>
      </c>
      <c r="B231" s="54">
        <v>6</v>
      </c>
      <c r="C231" s="57">
        <v>3</v>
      </c>
      <c r="D231" s="55">
        <v>2.9</v>
      </c>
      <c r="E231" s="55">
        <v>2.9</v>
      </c>
      <c r="F231" s="55">
        <v>2.87</v>
      </c>
      <c r="G231" s="55">
        <v>2.9</v>
      </c>
      <c r="H231" s="55">
        <v>2.92</v>
      </c>
      <c r="I231" s="55">
        <v>2.94</v>
      </c>
      <c r="J231" s="55"/>
      <c r="K231" s="54"/>
      <c r="L231" s="55">
        <f t="shared" si="4"/>
        <v>2.94</v>
      </c>
      <c r="M231" s="55">
        <f t="shared" si="5"/>
        <v>2.87</v>
      </c>
      <c r="N231" s="55">
        <f t="shared" si="6"/>
        <v>6.999999999999984E-2</v>
      </c>
      <c r="O231" s="58">
        <f t="shared" si="7"/>
        <v>2.4390243902438966E-2</v>
      </c>
    </row>
    <row r="232" spans="1:15" x14ac:dyDescent="0.3">
      <c r="A232" s="56">
        <v>133</v>
      </c>
      <c r="B232" s="54">
        <v>8</v>
      </c>
      <c r="C232" s="57">
        <v>4</v>
      </c>
      <c r="D232" s="55">
        <v>4.5</v>
      </c>
      <c r="E232" s="55">
        <v>4.4800000000000004</v>
      </c>
      <c r="F232" s="55">
        <v>4.45</v>
      </c>
      <c r="G232" s="55">
        <v>4.45</v>
      </c>
      <c r="H232" s="55">
        <v>4.46</v>
      </c>
      <c r="I232" s="55">
        <v>4.5</v>
      </c>
      <c r="J232" s="55"/>
      <c r="K232" s="54"/>
      <c r="L232" s="55">
        <f t="shared" si="4"/>
        <v>4.5</v>
      </c>
      <c r="M232" s="55">
        <f t="shared" si="5"/>
        <v>4.45</v>
      </c>
      <c r="N232" s="55">
        <f t="shared" si="6"/>
        <v>4.9999999999999822E-2</v>
      </c>
      <c r="O232" s="58">
        <f t="shared" si="7"/>
        <v>1.1235955056179735E-2</v>
      </c>
    </row>
    <row r="233" spans="1:15" x14ac:dyDescent="0.3">
      <c r="A233" s="56">
        <v>167</v>
      </c>
      <c r="B233" s="54">
        <v>10</v>
      </c>
      <c r="C233" s="57">
        <v>5</v>
      </c>
      <c r="D233" s="55">
        <v>6.1</v>
      </c>
      <c r="E233" s="55">
        <v>6.06</v>
      </c>
      <c r="F233" s="55">
        <v>6.05</v>
      </c>
      <c r="G233" s="55">
        <v>5.98</v>
      </c>
      <c r="H233" s="55">
        <v>6</v>
      </c>
      <c r="I233" s="55">
        <v>6.07</v>
      </c>
      <c r="J233" s="55">
        <v>0.15</v>
      </c>
      <c r="K233" s="54"/>
      <c r="L233" s="55">
        <f>MAX(D233:I233)</f>
        <v>6.1</v>
      </c>
      <c r="M233" s="55">
        <f>MIN(D233:I233)</f>
        <v>5.98</v>
      </c>
      <c r="N233" s="55">
        <f>L233-M233</f>
        <v>0.11999999999999922</v>
      </c>
      <c r="O233" s="58">
        <f>N233/M233</f>
        <v>2.0066889632106892E-2</v>
      </c>
    </row>
    <row r="234" spans="1:15" x14ac:dyDescent="0.3">
      <c r="A234" s="54"/>
      <c r="B234" s="54"/>
      <c r="C234" s="54"/>
      <c r="D234" s="55"/>
      <c r="E234" s="55"/>
      <c r="F234" s="55"/>
      <c r="G234" s="55"/>
      <c r="H234" s="55"/>
      <c r="I234" s="55"/>
      <c r="J234" s="55"/>
      <c r="K234" s="54"/>
      <c r="L234" s="54"/>
      <c r="M234" s="54"/>
      <c r="N234" s="54"/>
      <c r="O234" s="54"/>
    </row>
    <row r="235" spans="1:15" ht="15" thickBot="1" x14ac:dyDescent="0.35">
      <c r="A235" s="54"/>
      <c r="B235" s="54"/>
      <c r="C235" s="54"/>
      <c r="D235" s="55"/>
      <c r="E235" s="55"/>
      <c r="F235" s="55"/>
      <c r="G235" s="55"/>
      <c r="H235" s="55"/>
      <c r="I235" s="55"/>
      <c r="J235" s="55"/>
      <c r="K235" s="54"/>
      <c r="L235" s="54"/>
      <c r="M235" s="54"/>
      <c r="N235" s="54"/>
      <c r="O235" s="54"/>
    </row>
    <row r="236" spans="1:15" ht="15" thickBot="1" x14ac:dyDescent="0.35">
      <c r="A236" s="61" t="s">
        <v>63</v>
      </c>
      <c r="B236" s="62"/>
      <c r="C236" s="63" t="s">
        <v>67</v>
      </c>
      <c r="D236" s="63"/>
      <c r="E236" s="63"/>
      <c r="F236" s="63"/>
      <c r="G236" s="63"/>
      <c r="H236" s="63"/>
      <c r="I236" s="63"/>
      <c r="J236" s="63"/>
      <c r="K236" s="60"/>
      <c r="L236" s="60"/>
      <c r="M236" s="60"/>
      <c r="N236" s="60"/>
      <c r="O236" s="60"/>
    </row>
    <row r="237" spans="1:15" x14ac:dyDescent="0.3">
      <c r="A237" s="54" t="s">
        <v>38</v>
      </c>
      <c r="B237" s="54" t="s">
        <v>0</v>
      </c>
      <c r="C237" s="54" t="s">
        <v>26</v>
      </c>
      <c r="D237" s="55" t="s">
        <v>27</v>
      </c>
      <c r="E237" s="55" t="s">
        <v>28</v>
      </c>
      <c r="F237" s="55" t="s">
        <v>29</v>
      </c>
      <c r="G237" s="55" t="s">
        <v>30</v>
      </c>
      <c r="H237" s="55" t="s">
        <v>31</v>
      </c>
      <c r="I237" s="55" t="s">
        <v>41</v>
      </c>
      <c r="J237" s="55" t="s">
        <v>40</v>
      </c>
      <c r="K237" s="54"/>
      <c r="L237" s="54"/>
      <c r="M237" s="54"/>
      <c r="N237" s="54"/>
      <c r="O237" s="54"/>
    </row>
    <row r="238" spans="1:15" x14ac:dyDescent="0.3">
      <c r="A238" s="56">
        <v>17</v>
      </c>
      <c r="B238" s="54">
        <v>1</v>
      </c>
      <c r="C238" s="57">
        <v>0.5</v>
      </c>
      <c r="D238" s="55">
        <v>0.4</v>
      </c>
      <c r="E238" s="55">
        <v>0.4</v>
      </c>
      <c r="F238" s="55">
        <v>0.39</v>
      </c>
      <c r="G238" s="55">
        <v>0.4</v>
      </c>
      <c r="H238" s="59">
        <v>0.4</v>
      </c>
      <c r="I238" s="55">
        <v>0.4</v>
      </c>
      <c r="J238" s="55"/>
      <c r="K238" s="54"/>
      <c r="L238" s="55">
        <f t="shared" ref="L238:L242" si="8">MAX(D238:I238)</f>
        <v>0.4</v>
      </c>
      <c r="M238" s="55">
        <f t="shared" ref="M238:M242" si="9">MIN(D238:I238)</f>
        <v>0.39</v>
      </c>
      <c r="N238" s="55">
        <f t="shared" ref="N238:N242" si="10">L238-M238</f>
        <v>1.0000000000000009E-2</v>
      </c>
      <c r="O238" s="58">
        <f t="shared" ref="O238:O242" si="11">N238/M238</f>
        <v>2.5641025641025664E-2</v>
      </c>
    </row>
    <row r="239" spans="1:15" x14ac:dyDescent="0.3">
      <c r="A239" s="56">
        <v>33</v>
      </c>
      <c r="B239" s="54">
        <v>2</v>
      </c>
      <c r="C239" s="57">
        <v>1</v>
      </c>
      <c r="D239" s="55">
        <v>0.78</v>
      </c>
      <c r="E239" s="55">
        <v>0.79</v>
      </c>
      <c r="F239" s="55">
        <v>0.78</v>
      </c>
      <c r="G239" s="55">
        <v>0.8</v>
      </c>
      <c r="H239" s="55">
        <v>0.78</v>
      </c>
      <c r="I239" s="55">
        <v>0.79</v>
      </c>
      <c r="J239" s="55"/>
      <c r="K239" s="54"/>
      <c r="L239" s="55">
        <f t="shared" si="8"/>
        <v>0.8</v>
      </c>
      <c r="M239" s="55">
        <f t="shared" si="9"/>
        <v>0.78</v>
      </c>
      <c r="N239" s="55">
        <f t="shared" si="10"/>
        <v>2.0000000000000018E-2</v>
      </c>
      <c r="O239" s="58">
        <f t="shared" si="11"/>
        <v>2.5641025641025664E-2</v>
      </c>
    </row>
    <row r="240" spans="1:15" x14ac:dyDescent="0.3">
      <c r="A240" s="56">
        <v>67</v>
      </c>
      <c r="B240" s="54">
        <v>4</v>
      </c>
      <c r="C240" s="57">
        <v>2</v>
      </c>
      <c r="D240" s="55">
        <v>1.77</v>
      </c>
      <c r="E240" s="55">
        <v>1.78</v>
      </c>
      <c r="F240" s="55">
        <v>1.77</v>
      </c>
      <c r="G240" s="55">
        <v>1.8</v>
      </c>
      <c r="H240" s="55">
        <v>1.77</v>
      </c>
      <c r="I240" s="55">
        <v>1.79</v>
      </c>
      <c r="J240" s="55"/>
      <c r="K240" s="54"/>
      <c r="L240" s="55">
        <f t="shared" si="8"/>
        <v>1.8</v>
      </c>
      <c r="M240" s="55">
        <f t="shared" si="9"/>
        <v>1.77</v>
      </c>
      <c r="N240" s="55">
        <f t="shared" si="10"/>
        <v>3.0000000000000027E-2</v>
      </c>
      <c r="O240" s="58">
        <f t="shared" si="11"/>
        <v>1.6949152542372895E-2</v>
      </c>
    </row>
    <row r="241" spans="1:15" x14ac:dyDescent="0.3">
      <c r="A241" s="56">
        <v>100</v>
      </c>
      <c r="B241" s="54">
        <v>6</v>
      </c>
      <c r="C241" s="57">
        <v>3</v>
      </c>
      <c r="D241" s="55">
        <v>3.04</v>
      </c>
      <c r="E241" s="55">
        <v>3.03</v>
      </c>
      <c r="F241" s="55">
        <v>3.02</v>
      </c>
      <c r="G241" s="55">
        <v>3.12</v>
      </c>
      <c r="H241" s="55">
        <v>3</v>
      </c>
      <c r="I241" s="55">
        <v>3.06</v>
      </c>
      <c r="J241" s="55"/>
      <c r="K241" s="54"/>
      <c r="L241" s="55">
        <f t="shared" si="8"/>
        <v>3.12</v>
      </c>
      <c r="M241" s="55">
        <f t="shared" si="9"/>
        <v>3</v>
      </c>
      <c r="N241" s="55">
        <f t="shared" si="10"/>
        <v>0.12000000000000011</v>
      </c>
      <c r="O241" s="58">
        <f t="shared" si="11"/>
        <v>4.0000000000000036E-2</v>
      </c>
    </row>
    <row r="242" spans="1:15" x14ac:dyDescent="0.3">
      <c r="A242" s="56">
        <v>133</v>
      </c>
      <c r="B242" s="54">
        <v>8</v>
      </c>
      <c r="C242" s="57">
        <v>4</v>
      </c>
      <c r="D242" s="55">
        <v>4.32</v>
      </c>
      <c r="E242" s="55">
        <v>4.3600000000000003</v>
      </c>
      <c r="F242" s="55">
        <v>4.3600000000000003</v>
      </c>
      <c r="G242" s="55">
        <v>4.49</v>
      </c>
      <c r="H242" s="55">
        <v>4.3600000000000003</v>
      </c>
      <c r="I242" s="55">
        <v>4.4800000000000004</v>
      </c>
      <c r="J242" s="55"/>
      <c r="K242" s="54"/>
      <c r="L242" s="55">
        <f t="shared" si="8"/>
        <v>4.49</v>
      </c>
      <c r="M242" s="55">
        <f t="shared" si="9"/>
        <v>4.32</v>
      </c>
      <c r="N242" s="55">
        <f t="shared" si="10"/>
        <v>0.16999999999999993</v>
      </c>
      <c r="O242" s="58">
        <f t="shared" si="11"/>
        <v>3.9351851851851832E-2</v>
      </c>
    </row>
    <row r="243" spans="1:15" x14ac:dyDescent="0.3">
      <c r="A243" s="56">
        <v>167</v>
      </c>
      <c r="B243" s="54">
        <v>10</v>
      </c>
      <c r="C243" s="57">
        <v>5</v>
      </c>
      <c r="D243" s="55">
        <v>5.95</v>
      </c>
      <c r="E243" s="55">
        <v>6.01</v>
      </c>
      <c r="F243" s="55">
        <v>5.98</v>
      </c>
      <c r="G243" s="55">
        <v>6.12</v>
      </c>
      <c r="H243" s="55">
        <v>5.98</v>
      </c>
      <c r="I243" s="55">
        <v>6.09</v>
      </c>
      <c r="J243" s="55">
        <v>0.15</v>
      </c>
      <c r="K243" s="54"/>
      <c r="L243" s="55">
        <f>MAX(D243:I243)</f>
        <v>6.12</v>
      </c>
      <c r="M243" s="55">
        <f>MIN(D243:I243)</f>
        <v>5.95</v>
      </c>
      <c r="N243" s="55">
        <f>L243-M243</f>
        <v>0.16999999999999993</v>
      </c>
      <c r="O243" s="58">
        <f>N243/M243</f>
        <v>2.857142857142856E-2</v>
      </c>
    </row>
    <row r="244" spans="1:15" x14ac:dyDescent="0.3">
      <c r="A244" s="54"/>
      <c r="B244" s="54"/>
      <c r="C244" s="54"/>
      <c r="D244" s="55"/>
      <c r="E244" s="55"/>
      <c r="F244" s="55"/>
      <c r="G244" s="55"/>
      <c r="H244" s="55"/>
      <c r="I244" s="55"/>
      <c r="J244" s="55"/>
      <c r="K244" s="54"/>
      <c r="L244" s="54"/>
      <c r="M244" s="54"/>
      <c r="N244" s="54"/>
      <c r="O244" s="54"/>
    </row>
    <row r="245" spans="1:15" ht="15" thickBot="1" x14ac:dyDescent="0.35">
      <c r="A245" s="54"/>
      <c r="B245" s="54"/>
      <c r="C245" s="54"/>
      <c r="D245" s="55"/>
      <c r="E245" s="55"/>
      <c r="F245" s="55"/>
      <c r="G245" s="55"/>
      <c r="H245" s="55"/>
      <c r="I245" s="55"/>
      <c r="J245" s="55"/>
      <c r="K245" s="54"/>
      <c r="L245" s="54"/>
      <c r="M245" s="54"/>
      <c r="N245" s="54"/>
      <c r="O245" s="54"/>
    </row>
    <row r="246" spans="1:15" ht="15" thickBot="1" x14ac:dyDescent="0.35">
      <c r="A246" s="61" t="s">
        <v>63</v>
      </c>
      <c r="B246" s="62"/>
      <c r="C246" s="63" t="s">
        <v>66</v>
      </c>
      <c r="D246" s="63"/>
      <c r="E246" s="63"/>
      <c r="F246" s="63"/>
      <c r="G246" s="63"/>
      <c r="H246" s="63"/>
      <c r="I246" s="63"/>
      <c r="J246" s="63"/>
      <c r="K246" s="60"/>
      <c r="L246" s="60"/>
      <c r="M246" s="60"/>
      <c r="N246" s="60"/>
      <c r="O246" s="60"/>
    </row>
    <row r="247" spans="1:15" x14ac:dyDescent="0.3">
      <c r="A247" s="54" t="s">
        <v>38</v>
      </c>
      <c r="B247" s="54" t="s">
        <v>0</v>
      </c>
      <c r="C247" s="54" t="s">
        <v>26</v>
      </c>
      <c r="D247" s="55" t="s">
        <v>27</v>
      </c>
      <c r="E247" s="55" t="s">
        <v>28</v>
      </c>
      <c r="F247" s="55" t="s">
        <v>29</v>
      </c>
      <c r="G247" s="55" t="s">
        <v>30</v>
      </c>
      <c r="H247" s="55" t="s">
        <v>31</v>
      </c>
      <c r="I247" s="55" t="s">
        <v>41</v>
      </c>
      <c r="J247" s="55" t="s">
        <v>40</v>
      </c>
      <c r="K247" s="54"/>
      <c r="L247" s="54"/>
      <c r="M247" s="54"/>
      <c r="N247" s="54"/>
      <c r="O247" s="54"/>
    </row>
    <row r="248" spans="1:15" x14ac:dyDescent="0.3">
      <c r="A248" s="56">
        <v>17</v>
      </c>
      <c r="B248" s="54">
        <v>1</v>
      </c>
      <c r="C248" s="57">
        <v>0.5</v>
      </c>
      <c r="D248" s="55">
        <v>0.41</v>
      </c>
      <c r="E248" s="55">
        <v>0.42</v>
      </c>
      <c r="F248" s="55">
        <v>0.41</v>
      </c>
      <c r="G248" s="55">
        <v>0.41</v>
      </c>
      <c r="H248" s="55">
        <v>0.41</v>
      </c>
      <c r="I248" s="55">
        <v>0.4</v>
      </c>
      <c r="J248" s="55">
        <v>0.08</v>
      </c>
      <c r="K248" s="54"/>
      <c r="L248" s="55">
        <f t="shared" ref="L248:L252" si="12">MAX(D248:I248)</f>
        <v>0.42</v>
      </c>
      <c r="M248" s="55">
        <f t="shared" ref="M248:M252" si="13">MIN(D248:I248)</f>
        <v>0.4</v>
      </c>
      <c r="N248" s="55">
        <f t="shared" ref="N248:N252" si="14">L248-M248</f>
        <v>1.9999999999999962E-2</v>
      </c>
      <c r="O248" s="58">
        <f t="shared" ref="O248:O252" si="15">N248/M248</f>
        <v>4.9999999999999906E-2</v>
      </c>
    </row>
    <row r="249" spans="1:15" x14ac:dyDescent="0.3">
      <c r="A249" s="56">
        <v>33</v>
      </c>
      <c r="B249" s="54">
        <v>2</v>
      </c>
      <c r="C249" s="57">
        <v>1</v>
      </c>
      <c r="D249" s="55">
        <v>0.8</v>
      </c>
      <c r="E249" s="55">
        <v>0.8</v>
      </c>
      <c r="F249" s="55">
        <v>0.8</v>
      </c>
      <c r="G249" s="55">
        <v>0.79</v>
      </c>
      <c r="H249" s="55">
        <v>0.8</v>
      </c>
      <c r="I249" s="55">
        <v>0.78</v>
      </c>
      <c r="J249" s="55"/>
      <c r="K249" s="54"/>
      <c r="L249" s="55">
        <f t="shared" si="12"/>
        <v>0.8</v>
      </c>
      <c r="M249" s="55">
        <f t="shared" si="13"/>
        <v>0.78</v>
      </c>
      <c r="N249" s="55">
        <f t="shared" si="14"/>
        <v>2.0000000000000018E-2</v>
      </c>
      <c r="O249" s="58">
        <f t="shared" si="15"/>
        <v>2.5641025641025664E-2</v>
      </c>
    </row>
    <row r="250" spans="1:15" x14ac:dyDescent="0.3">
      <c r="A250" s="56">
        <v>67</v>
      </c>
      <c r="B250" s="54">
        <v>4</v>
      </c>
      <c r="C250" s="57">
        <v>2</v>
      </c>
      <c r="D250" s="55">
        <v>1.77</v>
      </c>
      <c r="E250" s="55">
        <v>1.78</v>
      </c>
      <c r="F250" s="55">
        <v>1.8</v>
      </c>
      <c r="G250" s="55">
        <v>1.77</v>
      </c>
      <c r="H250" s="55">
        <v>1.84</v>
      </c>
      <c r="I250" s="55">
        <v>1.76</v>
      </c>
      <c r="J250" s="55"/>
      <c r="K250" s="54"/>
      <c r="L250" s="55">
        <f t="shared" si="12"/>
        <v>1.84</v>
      </c>
      <c r="M250" s="55">
        <f t="shared" si="13"/>
        <v>1.76</v>
      </c>
      <c r="N250" s="55">
        <f t="shared" si="14"/>
        <v>8.0000000000000071E-2</v>
      </c>
      <c r="O250" s="58">
        <f t="shared" si="15"/>
        <v>4.5454545454545497E-2</v>
      </c>
    </row>
    <row r="251" spans="1:15" x14ac:dyDescent="0.3">
      <c r="A251" s="56">
        <v>100</v>
      </c>
      <c r="B251" s="54">
        <v>6</v>
      </c>
      <c r="C251" s="57">
        <v>3</v>
      </c>
      <c r="D251" s="55">
        <v>2.88</v>
      </c>
      <c r="E251" s="55">
        <v>2.95</v>
      </c>
      <c r="F251" s="55">
        <v>2.98</v>
      </c>
      <c r="G251" s="55">
        <v>2.94</v>
      </c>
      <c r="H251" s="55">
        <v>3.03</v>
      </c>
      <c r="I251" s="55">
        <v>2.92</v>
      </c>
      <c r="J251" s="55"/>
      <c r="K251" s="54"/>
      <c r="L251" s="55">
        <f t="shared" si="12"/>
        <v>3.03</v>
      </c>
      <c r="M251" s="55">
        <f t="shared" si="13"/>
        <v>2.88</v>
      </c>
      <c r="N251" s="55">
        <f t="shared" si="14"/>
        <v>0.14999999999999991</v>
      </c>
      <c r="O251" s="58">
        <f t="shared" si="15"/>
        <v>5.2083333333333301E-2</v>
      </c>
    </row>
    <row r="252" spans="1:15" x14ac:dyDescent="0.3">
      <c r="A252" s="56">
        <v>133</v>
      </c>
      <c r="B252" s="54">
        <v>8</v>
      </c>
      <c r="C252" s="57">
        <v>4</v>
      </c>
      <c r="D252" s="55">
        <v>4.42</v>
      </c>
      <c r="E252" s="55">
        <v>4.46</v>
      </c>
      <c r="F252" s="55">
        <v>4.5199999999999996</v>
      </c>
      <c r="G252" s="55">
        <v>4.46</v>
      </c>
      <c r="H252" s="55">
        <v>4.55</v>
      </c>
      <c r="I252" s="55">
        <v>4.3600000000000003</v>
      </c>
      <c r="J252" s="55"/>
      <c r="K252" s="54"/>
      <c r="L252" s="55">
        <f t="shared" si="12"/>
        <v>4.55</v>
      </c>
      <c r="M252" s="55">
        <f t="shared" si="13"/>
        <v>4.3600000000000003</v>
      </c>
      <c r="N252" s="55">
        <f t="shared" si="14"/>
        <v>0.1899999999999995</v>
      </c>
      <c r="O252" s="58">
        <f t="shared" si="15"/>
        <v>4.3577981651376031E-2</v>
      </c>
    </row>
    <row r="253" spans="1:15" x14ac:dyDescent="0.3">
      <c r="A253" s="56">
        <v>167</v>
      </c>
      <c r="B253" s="54">
        <v>10</v>
      </c>
      <c r="C253" s="57">
        <v>5</v>
      </c>
      <c r="D253" s="55">
        <v>6.04</v>
      </c>
      <c r="E253" s="55">
        <v>6.06</v>
      </c>
      <c r="F253" s="55">
        <v>6.17</v>
      </c>
      <c r="G253" s="55">
        <v>6.03</v>
      </c>
      <c r="H253" s="55">
        <v>6.3</v>
      </c>
      <c r="I253" s="55">
        <v>5.9</v>
      </c>
      <c r="J253" s="55">
        <v>0.08</v>
      </c>
      <c r="K253" s="54"/>
      <c r="L253" s="55">
        <f>MAX(D253:I253)</f>
        <v>6.3</v>
      </c>
      <c r="M253" s="55">
        <f>MIN(D253:I253)</f>
        <v>5.9</v>
      </c>
      <c r="N253" s="55">
        <f>L253-M253</f>
        <v>0.39999999999999947</v>
      </c>
      <c r="O253" s="58">
        <f>N253/M253</f>
        <v>6.7796610169491428E-2</v>
      </c>
    </row>
    <row r="254" spans="1:15" x14ac:dyDescent="0.3">
      <c r="A254" s="54"/>
      <c r="B254" s="54"/>
      <c r="C254" s="54"/>
      <c r="D254" s="55"/>
      <c r="E254" s="55"/>
      <c r="F254" s="55"/>
      <c r="G254" s="55"/>
      <c r="H254" s="55"/>
      <c r="I254" s="55"/>
      <c r="J254" s="55"/>
      <c r="K254" s="54"/>
      <c r="L254" s="54"/>
      <c r="M254" s="54"/>
      <c r="N254" s="54"/>
      <c r="O254" s="54"/>
    </row>
    <row r="255" spans="1:15" ht="15" thickBot="1" x14ac:dyDescent="0.35">
      <c r="A255" s="54"/>
      <c r="B255" s="54"/>
      <c r="C255" s="54"/>
      <c r="D255" s="55"/>
      <c r="E255" s="55"/>
      <c r="F255" s="55"/>
      <c r="G255" s="55"/>
      <c r="H255" s="55"/>
      <c r="I255" s="55"/>
      <c r="J255" s="55"/>
      <c r="K255" s="54"/>
      <c r="L255" s="54"/>
      <c r="M255" s="54"/>
      <c r="N255" s="54"/>
      <c r="O255" s="54"/>
    </row>
    <row r="256" spans="1:15" ht="15" thickBot="1" x14ac:dyDescent="0.35">
      <c r="A256" s="61" t="s">
        <v>63</v>
      </c>
      <c r="B256" s="62"/>
      <c r="C256" s="63" t="s">
        <v>65</v>
      </c>
      <c r="D256" s="63"/>
      <c r="E256" s="63"/>
      <c r="F256" s="63"/>
      <c r="G256" s="63"/>
      <c r="H256" s="63"/>
      <c r="I256" s="63"/>
      <c r="J256" s="63"/>
      <c r="K256" s="60"/>
      <c r="L256" s="60"/>
      <c r="M256" s="60"/>
      <c r="N256" s="60"/>
      <c r="O256" s="60"/>
    </row>
    <row r="257" spans="1:15" x14ac:dyDescent="0.3">
      <c r="A257" s="54" t="s">
        <v>38</v>
      </c>
      <c r="B257" s="54" t="s">
        <v>0</v>
      </c>
      <c r="C257" s="54" t="s">
        <v>26</v>
      </c>
      <c r="D257" s="55" t="s">
        <v>27</v>
      </c>
      <c r="E257" s="55" t="s">
        <v>28</v>
      </c>
      <c r="F257" s="55" t="s">
        <v>29</v>
      </c>
      <c r="G257" s="55" t="s">
        <v>30</v>
      </c>
      <c r="H257" s="55" t="s">
        <v>31</v>
      </c>
      <c r="I257" s="55" t="s">
        <v>41</v>
      </c>
      <c r="J257" s="55" t="s">
        <v>40</v>
      </c>
      <c r="K257" s="54"/>
      <c r="L257" s="54"/>
      <c r="M257" s="54"/>
      <c r="N257" s="54"/>
      <c r="O257" s="54"/>
    </row>
    <row r="258" spans="1:15" x14ac:dyDescent="0.3">
      <c r="A258" s="56">
        <v>17</v>
      </c>
      <c r="B258" s="54">
        <v>1</v>
      </c>
      <c r="C258" s="57">
        <v>0.5</v>
      </c>
      <c r="D258" s="55">
        <v>0.4</v>
      </c>
      <c r="E258" s="55">
        <v>0.4</v>
      </c>
      <c r="F258" s="55">
        <v>0.39</v>
      </c>
      <c r="G258" s="55">
        <v>0.39</v>
      </c>
      <c r="H258" s="55">
        <v>0.39</v>
      </c>
      <c r="I258" s="55">
        <v>0.4</v>
      </c>
      <c r="J258" s="55">
        <v>0.06</v>
      </c>
      <c r="K258" s="54"/>
      <c r="L258" s="55">
        <f t="shared" ref="L258:L262" si="16">MAX(D258:I258)</f>
        <v>0.4</v>
      </c>
      <c r="M258" s="55">
        <f t="shared" ref="M258:M262" si="17">MIN(D258:I258)</f>
        <v>0.39</v>
      </c>
      <c r="N258" s="55">
        <f t="shared" ref="N258:N262" si="18">L258-M258</f>
        <v>1.0000000000000009E-2</v>
      </c>
      <c r="O258" s="58">
        <f t="shared" ref="O258:O262" si="19">N258/M258</f>
        <v>2.5641025641025664E-2</v>
      </c>
    </row>
    <row r="259" spans="1:15" x14ac:dyDescent="0.3">
      <c r="A259" s="56">
        <v>33</v>
      </c>
      <c r="B259" s="54">
        <v>2</v>
      </c>
      <c r="C259" s="57">
        <v>1</v>
      </c>
      <c r="D259" s="55">
        <v>0.79</v>
      </c>
      <c r="E259" s="55">
        <v>0.8</v>
      </c>
      <c r="F259" s="55">
        <v>0.78</v>
      </c>
      <c r="G259" s="55">
        <v>0.78</v>
      </c>
      <c r="H259" s="55">
        <v>0.78</v>
      </c>
      <c r="I259" s="55">
        <v>0.79</v>
      </c>
      <c r="J259" s="55"/>
      <c r="K259" s="54"/>
      <c r="L259" s="55">
        <f t="shared" si="16"/>
        <v>0.8</v>
      </c>
      <c r="M259" s="55">
        <f t="shared" si="17"/>
        <v>0.78</v>
      </c>
      <c r="N259" s="55">
        <f t="shared" si="18"/>
        <v>2.0000000000000018E-2</v>
      </c>
      <c r="O259" s="58">
        <f t="shared" si="19"/>
        <v>2.5641025641025664E-2</v>
      </c>
    </row>
    <row r="260" spans="1:15" x14ac:dyDescent="0.3">
      <c r="A260" s="56">
        <v>67</v>
      </c>
      <c r="B260" s="54">
        <v>4</v>
      </c>
      <c r="C260" s="57">
        <v>2</v>
      </c>
      <c r="D260" s="55">
        <v>1.77</v>
      </c>
      <c r="E260" s="55">
        <v>1.8</v>
      </c>
      <c r="F260" s="55">
        <v>1.75</v>
      </c>
      <c r="G260" s="55">
        <v>1.76</v>
      </c>
      <c r="H260" s="55">
        <v>1.75</v>
      </c>
      <c r="I260" s="55">
        <v>1.78</v>
      </c>
      <c r="J260" s="55"/>
      <c r="K260" s="54"/>
      <c r="L260" s="55">
        <f t="shared" si="16"/>
        <v>1.8</v>
      </c>
      <c r="M260" s="55">
        <f t="shared" si="17"/>
        <v>1.75</v>
      </c>
      <c r="N260" s="55">
        <f t="shared" si="18"/>
        <v>5.0000000000000044E-2</v>
      </c>
      <c r="O260" s="58">
        <f t="shared" si="19"/>
        <v>2.8571428571428598E-2</v>
      </c>
    </row>
    <row r="261" spans="1:15" x14ac:dyDescent="0.3">
      <c r="A261" s="56">
        <v>100</v>
      </c>
      <c r="B261" s="54">
        <v>6</v>
      </c>
      <c r="C261" s="57">
        <v>3</v>
      </c>
      <c r="D261" s="55">
        <v>3.03</v>
      </c>
      <c r="E261" s="55">
        <v>3.09</v>
      </c>
      <c r="F261" s="55">
        <v>2.98</v>
      </c>
      <c r="G261" s="55">
        <v>2.98</v>
      </c>
      <c r="H261" s="55">
        <v>2.95</v>
      </c>
      <c r="I261" s="55">
        <v>2.98</v>
      </c>
      <c r="J261" s="55"/>
      <c r="K261" s="54"/>
      <c r="L261" s="55">
        <f t="shared" si="16"/>
        <v>3.09</v>
      </c>
      <c r="M261" s="55">
        <f t="shared" si="17"/>
        <v>2.95</v>
      </c>
      <c r="N261" s="55">
        <f t="shared" si="18"/>
        <v>0.13999999999999968</v>
      </c>
      <c r="O261" s="58">
        <f t="shared" si="19"/>
        <v>4.7457627118643958E-2</v>
      </c>
    </row>
    <row r="262" spans="1:15" x14ac:dyDescent="0.3">
      <c r="A262" s="56">
        <v>133</v>
      </c>
      <c r="B262" s="54">
        <v>8</v>
      </c>
      <c r="C262" s="57">
        <v>4</v>
      </c>
      <c r="D262" s="55">
        <v>4.3</v>
      </c>
      <c r="E262" s="55">
        <v>4.4400000000000004</v>
      </c>
      <c r="F262" s="55">
        <v>4.29</v>
      </c>
      <c r="G262" s="55">
        <v>4.33</v>
      </c>
      <c r="H262" s="55">
        <v>4.2699999999999996</v>
      </c>
      <c r="I262" s="55">
        <v>4.34</v>
      </c>
      <c r="J262" s="55"/>
      <c r="K262" s="54"/>
      <c r="L262" s="55">
        <f t="shared" si="16"/>
        <v>4.4400000000000004</v>
      </c>
      <c r="M262" s="55">
        <f t="shared" si="17"/>
        <v>4.2699999999999996</v>
      </c>
      <c r="N262" s="55">
        <f t="shared" si="18"/>
        <v>0.17000000000000082</v>
      </c>
      <c r="O262" s="58">
        <f t="shared" si="19"/>
        <v>3.9812646370023616E-2</v>
      </c>
    </row>
    <row r="263" spans="1:15" x14ac:dyDescent="0.3">
      <c r="A263" s="56">
        <v>167</v>
      </c>
      <c r="B263" s="54">
        <v>10</v>
      </c>
      <c r="C263" s="57">
        <v>5</v>
      </c>
      <c r="D263" s="55">
        <v>6.01</v>
      </c>
      <c r="E263" s="55">
        <v>6.16</v>
      </c>
      <c r="F263" s="55">
        <v>5.94</v>
      </c>
      <c r="G263" s="55">
        <v>5.99</v>
      </c>
      <c r="H263" s="55">
        <v>5.81</v>
      </c>
      <c r="I263" s="55">
        <v>5.98</v>
      </c>
      <c r="J263" s="55"/>
      <c r="K263" s="54"/>
      <c r="L263" s="55">
        <f>MAX(D263:I263)</f>
        <v>6.16</v>
      </c>
      <c r="M263" s="55">
        <f>MIN(D263:I263)</f>
        <v>5.81</v>
      </c>
      <c r="N263" s="55">
        <f>L263-M263</f>
        <v>0.35000000000000053</v>
      </c>
      <c r="O263" s="58">
        <f>N263/M263</f>
        <v>6.0240963855421784E-2</v>
      </c>
    </row>
    <row r="264" spans="1:15" x14ac:dyDescent="0.3">
      <c r="A264" s="54"/>
      <c r="B264" s="54"/>
      <c r="C264" s="54"/>
      <c r="D264" s="55"/>
      <c r="E264" s="55"/>
      <c r="F264" s="55"/>
      <c r="G264" s="55"/>
      <c r="H264" s="55"/>
      <c r="I264" s="55"/>
      <c r="J264" s="55"/>
      <c r="K264" s="54"/>
      <c r="L264" s="54"/>
      <c r="M264" s="54"/>
      <c r="N264" s="54"/>
      <c r="O264" s="54"/>
    </row>
    <row r="265" spans="1:15" ht="15" thickBot="1" x14ac:dyDescent="0.35">
      <c r="A265" s="54"/>
      <c r="B265" s="54"/>
      <c r="C265" s="54"/>
      <c r="D265" s="55"/>
      <c r="E265" s="55"/>
      <c r="F265" s="55"/>
      <c r="G265" s="55"/>
      <c r="H265" s="55"/>
      <c r="I265" s="55"/>
      <c r="J265" s="55"/>
      <c r="K265" s="54"/>
      <c r="L265" s="54"/>
      <c r="M265" s="54"/>
      <c r="N265" s="54"/>
      <c r="O265" s="54"/>
    </row>
    <row r="266" spans="1:15" ht="15" thickBot="1" x14ac:dyDescent="0.35">
      <c r="A266" s="61" t="s">
        <v>63</v>
      </c>
      <c r="B266" s="62"/>
      <c r="C266" s="63" t="s">
        <v>64</v>
      </c>
      <c r="D266" s="63"/>
      <c r="E266" s="63"/>
      <c r="F266" s="63"/>
      <c r="G266" s="63"/>
      <c r="H266" s="63"/>
      <c r="I266" s="63"/>
      <c r="J266" s="63"/>
      <c r="K266" s="60"/>
      <c r="L266" s="60"/>
      <c r="M266" s="60"/>
      <c r="N266" s="60"/>
      <c r="O266" s="60"/>
    </row>
    <row r="267" spans="1:15" x14ac:dyDescent="0.3">
      <c r="A267" s="54" t="s">
        <v>38</v>
      </c>
      <c r="B267" s="54" t="s">
        <v>0</v>
      </c>
      <c r="C267" s="54" t="s">
        <v>26</v>
      </c>
      <c r="D267" s="55" t="s">
        <v>27</v>
      </c>
      <c r="E267" s="55" t="s">
        <v>28</v>
      </c>
      <c r="F267" s="55" t="s">
        <v>29</v>
      </c>
      <c r="G267" s="55" t="s">
        <v>30</v>
      </c>
      <c r="H267" s="55" t="s">
        <v>31</v>
      </c>
      <c r="I267" s="55" t="s">
        <v>41</v>
      </c>
      <c r="J267" s="55" t="s">
        <v>40</v>
      </c>
      <c r="K267" s="54"/>
      <c r="L267" s="54"/>
      <c r="M267" s="54"/>
      <c r="N267" s="54"/>
      <c r="O267" s="54"/>
    </row>
    <row r="268" spans="1:15" x14ac:dyDescent="0.3">
      <c r="A268" s="56">
        <v>17</v>
      </c>
      <c r="B268" s="54">
        <v>1</v>
      </c>
      <c r="C268" s="57">
        <v>0.5</v>
      </c>
      <c r="D268" s="55">
        <v>0.39</v>
      </c>
      <c r="E268" s="55">
        <v>0.39</v>
      </c>
      <c r="F268" s="55">
        <v>0.39</v>
      </c>
      <c r="G268" s="55">
        <v>0.39</v>
      </c>
      <c r="H268" s="55">
        <v>0.4</v>
      </c>
      <c r="I268" s="55">
        <v>0.39</v>
      </c>
      <c r="J268" s="55">
        <v>0.11</v>
      </c>
      <c r="K268" s="54"/>
      <c r="L268" s="55">
        <f t="shared" ref="L268:L272" si="20">MAX(D268:I268)</f>
        <v>0.4</v>
      </c>
      <c r="M268" s="55">
        <f t="shared" ref="M268:M272" si="21">MIN(D268:I268)</f>
        <v>0.39</v>
      </c>
      <c r="N268" s="55">
        <f t="shared" ref="N268:N272" si="22">L268-M268</f>
        <v>1.0000000000000009E-2</v>
      </c>
      <c r="O268" s="58">
        <f t="shared" ref="O268:O272" si="23">N268/M268</f>
        <v>2.5641025641025664E-2</v>
      </c>
    </row>
    <row r="269" spans="1:15" x14ac:dyDescent="0.3">
      <c r="A269" s="56">
        <v>33</v>
      </c>
      <c r="B269" s="54">
        <v>2</v>
      </c>
      <c r="C269" s="57">
        <v>1</v>
      </c>
      <c r="D269" s="55">
        <v>0.78</v>
      </c>
      <c r="E269" s="55">
        <v>0.78</v>
      </c>
      <c r="F269" s="55">
        <v>0.78</v>
      </c>
      <c r="G269" s="55">
        <v>0.79</v>
      </c>
      <c r="H269" s="55">
        <v>0.8</v>
      </c>
      <c r="I269" s="55">
        <v>0.79</v>
      </c>
      <c r="J269" s="55"/>
      <c r="K269" s="54"/>
      <c r="L269" s="55">
        <f t="shared" si="20"/>
        <v>0.8</v>
      </c>
      <c r="M269" s="55">
        <f t="shared" si="21"/>
        <v>0.78</v>
      </c>
      <c r="N269" s="55">
        <f t="shared" si="22"/>
        <v>2.0000000000000018E-2</v>
      </c>
      <c r="O269" s="58">
        <f t="shared" si="23"/>
        <v>2.5641025641025664E-2</v>
      </c>
    </row>
    <row r="270" spans="1:15" x14ac:dyDescent="0.3">
      <c r="A270" s="56">
        <v>67</v>
      </c>
      <c r="B270" s="54">
        <v>4</v>
      </c>
      <c r="C270" s="57">
        <v>2</v>
      </c>
      <c r="D270" s="55">
        <v>1.75</v>
      </c>
      <c r="E270" s="55">
        <v>1.75</v>
      </c>
      <c r="F270" s="55">
        <v>1.75</v>
      </c>
      <c r="G270" s="55">
        <v>1.77</v>
      </c>
      <c r="H270" s="55">
        <v>1.8</v>
      </c>
      <c r="I270" s="55">
        <v>1.76</v>
      </c>
      <c r="J270" s="55"/>
      <c r="K270" s="54"/>
      <c r="L270" s="55">
        <f t="shared" si="20"/>
        <v>1.8</v>
      </c>
      <c r="M270" s="55">
        <f t="shared" si="21"/>
        <v>1.75</v>
      </c>
      <c r="N270" s="55">
        <f t="shared" si="22"/>
        <v>5.0000000000000044E-2</v>
      </c>
      <c r="O270" s="58">
        <f t="shared" si="23"/>
        <v>2.8571428571428598E-2</v>
      </c>
    </row>
    <row r="271" spans="1:15" x14ac:dyDescent="0.3">
      <c r="A271" s="56">
        <v>100</v>
      </c>
      <c r="B271" s="54">
        <v>6</v>
      </c>
      <c r="C271" s="57">
        <v>3</v>
      </c>
      <c r="D271" s="55">
        <v>3.03</v>
      </c>
      <c r="E271" s="55">
        <v>3.1</v>
      </c>
      <c r="F271" s="55">
        <v>3.04</v>
      </c>
      <c r="G271" s="55">
        <v>3.08</v>
      </c>
      <c r="H271" s="55">
        <v>3.19</v>
      </c>
      <c r="I271" s="55">
        <v>3.14</v>
      </c>
      <c r="J271" s="55"/>
      <c r="K271" s="54"/>
      <c r="L271" s="55">
        <f t="shared" si="20"/>
        <v>3.19</v>
      </c>
      <c r="M271" s="55">
        <f t="shared" si="21"/>
        <v>3.03</v>
      </c>
      <c r="N271" s="55">
        <f t="shared" si="22"/>
        <v>0.16000000000000014</v>
      </c>
      <c r="O271" s="58">
        <f t="shared" si="23"/>
        <v>5.2805280528052854E-2</v>
      </c>
    </row>
    <row r="272" spans="1:15" x14ac:dyDescent="0.3">
      <c r="A272" s="56">
        <v>133</v>
      </c>
      <c r="B272" s="54">
        <v>8</v>
      </c>
      <c r="C272" s="57">
        <v>4</v>
      </c>
      <c r="D272" s="55">
        <v>4.41</v>
      </c>
      <c r="E272" s="55">
        <v>4.5</v>
      </c>
      <c r="F272" s="55">
        <v>4.4000000000000004</v>
      </c>
      <c r="G272" s="55">
        <v>4.46</v>
      </c>
      <c r="H272" s="55">
        <v>4.62</v>
      </c>
      <c r="I272" s="55">
        <v>4.5</v>
      </c>
      <c r="J272" s="55"/>
      <c r="K272" s="54"/>
      <c r="L272" s="55">
        <f t="shared" si="20"/>
        <v>4.62</v>
      </c>
      <c r="M272" s="55">
        <f t="shared" si="21"/>
        <v>4.4000000000000004</v>
      </c>
      <c r="N272" s="55">
        <f t="shared" si="22"/>
        <v>0.21999999999999975</v>
      </c>
      <c r="O272" s="58">
        <f t="shared" si="23"/>
        <v>4.999999999999994E-2</v>
      </c>
    </row>
    <row r="273" spans="1:15" x14ac:dyDescent="0.3">
      <c r="A273" s="56">
        <v>167</v>
      </c>
      <c r="B273" s="54">
        <v>10</v>
      </c>
      <c r="C273" s="57">
        <v>5</v>
      </c>
      <c r="D273" s="55">
        <v>5.8</v>
      </c>
      <c r="E273" s="55">
        <v>5.93</v>
      </c>
      <c r="F273" s="55">
        <v>5.76</v>
      </c>
      <c r="G273" s="55">
        <v>5.8</v>
      </c>
      <c r="H273" s="55">
        <v>6.1</v>
      </c>
      <c r="I273" s="55">
        <v>5.9</v>
      </c>
      <c r="J273" s="55">
        <v>0.11</v>
      </c>
      <c r="K273" s="54"/>
      <c r="L273" s="55">
        <f>MAX(D273:I273)</f>
        <v>6.1</v>
      </c>
      <c r="M273" s="55">
        <f>MIN(D273:I273)</f>
        <v>5.76</v>
      </c>
      <c r="N273" s="55">
        <f>L273-M273</f>
        <v>0.33999999999999986</v>
      </c>
      <c r="O273" s="58">
        <f>N273/M273</f>
        <v>5.9027777777777755E-2</v>
      </c>
    </row>
    <row r="278" spans="1:15" ht="15" thickBot="1" x14ac:dyDescent="0.35"/>
    <row r="279" spans="1:15" ht="15" thickBot="1" x14ac:dyDescent="0.35">
      <c r="A279" s="61" t="s">
        <v>72</v>
      </c>
      <c r="B279" s="62"/>
      <c r="C279" s="63" t="s">
        <v>73</v>
      </c>
      <c r="D279" s="63"/>
      <c r="E279" s="63"/>
      <c r="F279" s="63"/>
      <c r="G279" s="63"/>
      <c r="H279" s="63"/>
      <c r="I279" s="63"/>
      <c r="J279" s="63"/>
      <c r="K279" s="60"/>
      <c r="L279" s="60"/>
      <c r="M279" s="60"/>
      <c r="N279" s="60"/>
      <c r="O279" s="60"/>
    </row>
    <row r="280" spans="1:15" x14ac:dyDescent="0.3">
      <c r="A280" s="54" t="s">
        <v>38</v>
      </c>
      <c r="B280" s="54" t="s">
        <v>0</v>
      </c>
      <c r="C280" s="54" t="s">
        <v>26</v>
      </c>
      <c r="D280" s="55" t="s">
        <v>27</v>
      </c>
      <c r="E280" s="55" t="s">
        <v>28</v>
      </c>
      <c r="F280" s="55" t="s">
        <v>29</v>
      </c>
      <c r="G280" s="55" t="s">
        <v>30</v>
      </c>
      <c r="H280" s="55" t="s">
        <v>31</v>
      </c>
      <c r="I280" s="55" t="s">
        <v>41</v>
      </c>
      <c r="J280" s="55" t="s">
        <v>40</v>
      </c>
      <c r="K280" s="54"/>
      <c r="L280" s="54"/>
      <c r="M280" s="54"/>
      <c r="N280" s="54"/>
      <c r="O280" s="54"/>
    </row>
    <row r="281" spans="1:15" x14ac:dyDescent="0.3">
      <c r="A281" s="56">
        <v>17</v>
      </c>
      <c r="B281" s="54">
        <v>1</v>
      </c>
      <c r="C281" s="57">
        <v>0.5</v>
      </c>
      <c r="D281" s="55">
        <v>0.4</v>
      </c>
      <c r="E281" s="55">
        <v>0.4</v>
      </c>
      <c r="F281" s="55">
        <v>0.4</v>
      </c>
      <c r="G281" s="55">
        <v>0.4</v>
      </c>
      <c r="H281" s="55">
        <v>0.41</v>
      </c>
      <c r="I281" s="55">
        <v>0.41</v>
      </c>
      <c r="J281" s="55">
        <v>0.08</v>
      </c>
      <c r="K281" s="54"/>
      <c r="L281" s="55">
        <f t="shared" ref="L281:L285" si="24">MAX(D281:I281)</f>
        <v>0.41</v>
      </c>
      <c r="M281" s="55">
        <f t="shared" ref="M281:M285" si="25">MIN(D281:I281)</f>
        <v>0.4</v>
      </c>
      <c r="N281" s="55">
        <f t="shared" ref="N281:N285" si="26">L281-M281</f>
        <v>9.9999999999999534E-3</v>
      </c>
      <c r="O281" s="58">
        <f t="shared" ref="O281:O285" si="27">N281/M281</f>
        <v>2.4999999999999883E-2</v>
      </c>
    </row>
    <row r="282" spans="1:15" x14ac:dyDescent="0.3">
      <c r="A282" s="56">
        <v>33</v>
      </c>
      <c r="B282" s="54">
        <v>2</v>
      </c>
      <c r="C282" s="57">
        <v>1</v>
      </c>
      <c r="D282" s="55">
        <v>0.8</v>
      </c>
      <c r="E282" s="55">
        <v>0.81</v>
      </c>
      <c r="F282" s="55">
        <v>0.8</v>
      </c>
      <c r="G282" s="55">
        <v>0.8</v>
      </c>
      <c r="H282" s="55">
        <v>0.81</v>
      </c>
      <c r="I282" s="55">
        <v>0.8</v>
      </c>
      <c r="J282" s="55"/>
      <c r="K282" s="54"/>
      <c r="L282" s="55">
        <f t="shared" si="24"/>
        <v>0.81</v>
      </c>
      <c r="M282" s="55">
        <f t="shared" si="25"/>
        <v>0.8</v>
      </c>
      <c r="N282" s="55">
        <f t="shared" si="26"/>
        <v>1.0000000000000009E-2</v>
      </c>
      <c r="O282" s="58">
        <f t="shared" si="27"/>
        <v>1.2500000000000011E-2</v>
      </c>
    </row>
    <row r="283" spans="1:15" x14ac:dyDescent="0.3">
      <c r="A283" s="56">
        <v>67</v>
      </c>
      <c r="B283" s="54">
        <v>4</v>
      </c>
      <c r="C283" s="57">
        <v>2</v>
      </c>
      <c r="D283" s="55">
        <v>1.78</v>
      </c>
      <c r="E283" s="55">
        <v>1.8</v>
      </c>
      <c r="F283" s="55">
        <v>1.77</v>
      </c>
      <c r="G283" s="55">
        <v>1.78</v>
      </c>
      <c r="H283" s="55">
        <v>1.8</v>
      </c>
      <c r="I283" s="55">
        <v>1.77</v>
      </c>
      <c r="J283" s="55"/>
      <c r="K283" s="54"/>
      <c r="L283" s="55">
        <f t="shared" si="24"/>
        <v>1.8</v>
      </c>
      <c r="M283" s="55">
        <f t="shared" si="25"/>
        <v>1.77</v>
      </c>
      <c r="N283" s="55">
        <f t="shared" si="26"/>
        <v>3.0000000000000027E-2</v>
      </c>
      <c r="O283" s="58">
        <f t="shared" si="27"/>
        <v>1.6949152542372895E-2</v>
      </c>
    </row>
    <row r="284" spans="1:15" x14ac:dyDescent="0.3">
      <c r="A284" s="56">
        <v>100</v>
      </c>
      <c r="B284" s="54">
        <v>6</v>
      </c>
      <c r="C284" s="57">
        <v>3</v>
      </c>
      <c r="D284" s="55">
        <v>3.04</v>
      </c>
      <c r="E284" s="55">
        <v>3.07</v>
      </c>
      <c r="F284" s="55">
        <v>3.04</v>
      </c>
      <c r="G284" s="55">
        <v>3.03</v>
      </c>
      <c r="H284" s="55">
        <v>3.08</v>
      </c>
      <c r="I284" s="55">
        <v>3.03</v>
      </c>
      <c r="J284" s="55"/>
      <c r="K284" s="54"/>
      <c r="L284" s="55">
        <f t="shared" si="24"/>
        <v>3.08</v>
      </c>
      <c r="M284" s="55">
        <f t="shared" si="25"/>
        <v>3.03</v>
      </c>
      <c r="N284" s="55">
        <f t="shared" si="26"/>
        <v>5.0000000000000266E-2</v>
      </c>
      <c r="O284" s="58">
        <f t="shared" si="27"/>
        <v>1.650165016501659E-2</v>
      </c>
    </row>
    <row r="285" spans="1:15" x14ac:dyDescent="0.3">
      <c r="A285" s="56">
        <v>133</v>
      </c>
      <c r="B285" s="54">
        <v>8</v>
      </c>
      <c r="C285" s="57">
        <v>4</v>
      </c>
      <c r="D285" s="55">
        <v>4.33</v>
      </c>
      <c r="E285" s="55">
        <v>4.3899999999999997</v>
      </c>
      <c r="F285" s="55">
        <v>4.41</v>
      </c>
      <c r="G285" s="55">
        <v>4.37</v>
      </c>
      <c r="H285" s="55">
        <v>4.53</v>
      </c>
      <c r="I285" s="55">
        <v>4.41</v>
      </c>
      <c r="J285" s="55"/>
      <c r="K285" s="54"/>
      <c r="L285" s="55">
        <f t="shared" si="24"/>
        <v>4.53</v>
      </c>
      <c r="M285" s="55">
        <f t="shared" si="25"/>
        <v>4.33</v>
      </c>
      <c r="N285" s="55">
        <f t="shared" si="26"/>
        <v>0.20000000000000018</v>
      </c>
      <c r="O285" s="58">
        <f t="shared" si="27"/>
        <v>4.6189376443418056E-2</v>
      </c>
    </row>
    <row r="286" spans="1:15" x14ac:dyDescent="0.3">
      <c r="A286" s="56">
        <v>167</v>
      </c>
      <c r="B286" s="54">
        <v>10</v>
      </c>
      <c r="C286" s="57">
        <v>5</v>
      </c>
      <c r="D286" s="55">
        <v>5.82</v>
      </c>
      <c r="E286" s="55">
        <v>5.9</v>
      </c>
      <c r="F286" s="55">
        <v>5.83</v>
      </c>
      <c r="G286" s="55">
        <v>5.8</v>
      </c>
      <c r="H286" s="55">
        <v>6.05</v>
      </c>
      <c r="I286" s="55">
        <v>5.92</v>
      </c>
      <c r="J286" s="55"/>
      <c r="K286" s="54"/>
      <c r="L286" s="55">
        <f>MAX(D286:I286)</f>
        <v>6.05</v>
      </c>
      <c r="M286" s="55">
        <f>MIN(D286:I286)</f>
        <v>5.8</v>
      </c>
      <c r="N286" s="55">
        <f>L286-M286</f>
        <v>0.25</v>
      </c>
      <c r="O286" s="58">
        <f>N286/M286</f>
        <v>4.3103448275862072E-2</v>
      </c>
    </row>
    <row r="287" spans="1:15" x14ac:dyDescent="0.3">
      <c r="A287" s="54"/>
      <c r="B287" s="54"/>
      <c r="C287" s="54"/>
      <c r="D287" s="55"/>
      <c r="E287" s="55"/>
      <c r="F287" s="55"/>
      <c r="G287" s="55"/>
      <c r="H287" s="55"/>
      <c r="I287" s="55"/>
      <c r="J287" s="55"/>
      <c r="K287" s="54"/>
      <c r="L287" s="54"/>
      <c r="M287" s="54"/>
      <c r="N287" s="54"/>
      <c r="O287" s="54"/>
    </row>
    <row r="288" spans="1:15" ht="15" thickBot="1" x14ac:dyDescent="0.35">
      <c r="A288" s="54"/>
      <c r="B288" s="54"/>
      <c r="C288" s="54"/>
      <c r="D288" s="55"/>
      <c r="E288" s="55"/>
      <c r="F288" s="55"/>
      <c r="G288" s="55"/>
      <c r="H288" s="55"/>
      <c r="I288" s="55"/>
      <c r="J288" s="55"/>
      <c r="K288" s="54"/>
      <c r="L288" s="54"/>
      <c r="M288" s="54"/>
      <c r="N288" s="54"/>
      <c r="O288" s="54"/>
    </row>
    <row r="289" spans="1:15" ht="15" thickBot="1" x14ac:dyDescent="0.35">
      <c r="A289" s="61" t="s">
        <v>72</v>
      </c>
      <c r="B289" s="62"/>
      <c r="C289" s="63" t="s">
        <v>74</v>
      </c>
      <c r="D289" s="63"/>
      <c r="E289" s="63"/>
      <c r="F289" s="63"/>
      <c r="G289" s="63"/>
      <c r="H289" s="63"/>
      <c r="I289" s="63"/>
      <c r="J289" s="63"/>
      <c r="K289" s="60"/>
      <c r="L289" s="60"/>
      <c r="M289" s="60"/>
      <c r="N289" s="60"/>
      <c r="O289" s="60"/>
    </row>
    <row r="290" spans="1:15" x14ac:dyDescent="0.3">
      <c r="A290" s="54" t="s">
        <v>38</v>
      </c>
      <c r="B290" s="54" t="s">
        <v>0</v>
      </c>
      <c r="C290" s="54" t="s">
        <v>26</v>
      </c>
      <c r="D290" s="55" t="s">
        <v>27</v>
      </c>
      <c r="E290" s="55" t="s">
        <v>28</v>
      </c>
      <c r="F290" s="55" t="s">
        <v>29</v>
      </c>
      <c r="G290" s="55" t="s">
        <v>30</v>
      </c>
      <c r="H290" s="55" t="s">
        <v>31</v>
      </c>
      <c r="I290" s="55" t="s">
        <v>41</v>
      </c>
      <c r="J290" s="55" t="s">
        <v>40</v>
      </c>
      <c r="K290" s="54"/>
      <c r="L290" s="54"/>
      <c r="M290" s="54"/>
      <c r="N290" s="54"/>
      <c r="O290" s="54"/>
    </row>
    <row r="291" spans="1:15" x14ac:dyDescent="0.3">
      <c r="A291" s="56">
        <v>17</v>
      </c>
      <c r="B291" s="54">
        <v>1</v>
      </c>
      <c r="C291" s="57">
        <v>0.5</v>
      </c>
      <c r="D291" s="55">
        <v>0.41</v>
      </c>
      <c r="E291" s="55">
        <v>0.42</v>
      </c>
      <c r="F291" s="55">
        <v>0.42</v>
      </c>
      <c r="G291" s="55">
        <v>0.41</v>
      </c>
      <c r="H291" s="55">
        <v>0.41</v>
      </c>
      <c r="I291" s="55">
        <v>0.42</v>
      </c>
      <c r="J291" s="55">
        <v>0.09</v>
      </c>
      <c r="K291" s="54"/>
      <c r="L291" s="55">
        <f t="shared" ref="L291:L295" si="28">MAX(D291:I291)</f>
        <v>0.42</v>
      </c>
      <c r="M291" s="55">
        <f t="shared" ref="M291:M295" si="29">MIN(D291:I291)</f>
        <v>0.41</v>
      </c>
      <c r="N291" s="55">
        <f t="shared" ref="N291:N295" si="30">L291-M291</f>
        <v>1.0000000000000009E-2</v>
      </c>
      <c r="O291" s="58">
        <f t="shared" ref="O291:O295" si="31">N291/M291</f>
        <v>2.4390243902439046E-2</v>
      </c>
    </row>
    <row r="292" spans="1:15" x14ac:dyDescent="0.3">
      <c r="A292" s="56">
        <v>33</v>
      </c>
      <c r="B292" s="54">
        <v>2</v>
      </c>
      <c r="C292" s="57">
        <v>1</v>
      </c>
      <c r="D292" s="55">
        <v>0.79</v>
      </c>
      <c r="E292" s="55">
        <v>0.8</v>
      </c>
      <c r="F292" s="55">
        <v>0.81</v>
      </c>
      <c r="G292" s="55">
        <v>0.79</v>
      </c>
      <c r="H292" s="55">
        <v>0.79</v>
      </c>
      <c r="I292" s="55">
        <v>0.8</v>
      </c>
      <c r="J292" s="55"/>
      <c r="K292" s="54"/>
      <c r="L292" s="55">
        <f t="shared" si="28"/>
        <v>0.81</v>
      </c>
      <c r="M292" s="55">
        <f t="shared" si="29"/>
        <v>0.79</v>
      </c>
      <c r="N292" s="55">
        <f t="shared" si="30"/>
        <v>2.0000000000000018E-2</v>
      </c>
      <c r="O292" s="58">
        <f t="shared" si="31"/>
        <v>2.5316455696202552E-2</v>
      </c>
    </row>
    <row r="293" spans="1:15" x14ac:dyDescent="0.3">
      <c r="A293" s="56">
        <v>67</v>
      </c>
      <c r="B293" s="54">
        <v>4</v>
      </c>
      <c r="C293" s="57">
        <v>2</v>
      </c>
      <c r="D293" s="55">
        <v>1.75</v>
      </c>
      <c r="E293" s="55">
        <v>1.79</v>
      </c>
      <c r="F293" s="55">
        <v>1.82</v>
      </c>
      <c r="G293" s="55">
        <v>1.78</v>
      </c>
      <c r="H293" s="55">
        <v>1.78</v>
      </c>
      <c r="I293" s="55">
        <v>1.81</v>
      </c>
      <c r="J293" s="55"/>
      <c r="K293" s="54"/>
      <c r="L293" s="55">
        <f t="shared" si="28"/>
        <v>1.82</v>
      </c>
      <c r="M293" s="55">
        <f t="shared" si="29"/>
        <v>1.75</v>
      </c>
      <c r="N293" s="55">
        <f t="shared" si="30"/>
        <v>7.0000000000000062E-2</v>
      </c>
      <c r="O293" s="58">
        <f t="shared" si="31"/>
        <v>4.0000000000000036E-2</v>
      </c>
    </row>
    <row r="294" spans="1:15" x14ac:dyDescent="0.3">
      <c r="A294" s="56">
        <v>100</v>
      </c>
      <c r="B294" s="54">
        <v>6</v>
      </c>
      <c r="C294" s="57">
        <v>3</v>
      </c>
      <c r="D294" s="55">
        <v>2.9</v>
      </c>
      <c r="E294" s="55">
        <v>2.97</v>
      </c>
      <c r="F294" s="55">
        <v>3.02</v>
      </c>
      <c r="G294" s="55">
        <v>2.95</v>
      </c>
      <c r="H294" s="55">
        <v>2.95</v>
      </c>
      <c r="I294" s="55">
        <v>2.95</v>
      </c>
      <c r="J294" s="55"/>
      <c r="K294" s="54"/>
      <c r="L294" s="55">
        <f t="shared" si="28"/>
        <v>3.02</v>
      </c>
      <c r="M294" s="55">
        <f t="shared" si="29"/>
        <v>2.9</v>
      </c>
      <c r="N294" s="55">
        <f t="shared" si="30"/>
        <v>0.12000000000000011</v>
      </c>
      <c r="O294" s="58">
        <f t="shared" si="31"/>
        <v>4.1379310344827627E-2</v>
      </c>
    </row>
    <row r="295" spans="1:15" x14ac:dyDescent="0.3">
      <c r="A295" s="56">
        <v>133</v>
      </c>
      <c r="B295" s="54">
        <v>8</v>
      </c>
      <c r="C295" s="57">
        <v>4</v>
      </c>
      <c r="D295" s="55">
        <v>4.16</v>
      </c>
      <c r="E295" s="55">
        <v>4.29</v>
      </c>
      <c r="F295" s="55">
        <v>4.3600000000000003</v>
      </c>
      <c r="G295" s="55">
        <v>4.2300000000000004</v>
      </c>
      <c r="H295" s="55">
        <v>4.25</v>
      </c>
      <c r="I295" s="55">
        <v>4.34</v>
      </c>
      <c r="J295" s="55"/>
      <c r="K295" s="54"/>
      <c r="L295" s="55">
        <f t="shared" si="28"/>
        <v>4.3600000000000003</v>
      </c>
      <c r="M295" s="55">
        <f t="shared" si="29"/>
        <v>4.16</v>
      </c>
      <c r="N295" s="55">
        <f t="shared" si="30"/>
        <v>0.20000000000000018</v>
      </c>
      <c r="O295" s="58">
        <f t="shared" si="31"/>
        <v>4.8076923076923121E-2</v>
      </c>
    </row>
    <row r="296" spans="1:15" x14ac:dyDescent="0.3">
      <c r="A296" s="56">
        <v>167</v>
      </c>
      <c r="B296" s="54">
        <v>10</v>
      </c>
      <c r="C296" s="57">
        <v>5</v>
      </c>
      <c r="D296" s="55">
        <v>5.65</v>
      </c>
      <c r="E296" s="55">
        <v>5.75</v>
      </c>
      <c r="F296" s="55">
        <v>5.88</v>
      </c>
      <c r="G296" s="55">
        <v>5.69</v>
      </c>
      <c r="H296" s="55">
        <v>5.71</v>
      </c>
      <c r="I296" s="55">
        <v>5.88</v>
      </c>
      <c r="J296" s="55"/>
      <c r="K296" s="54"/>
      <c r="L296" s="55">
        <f>MAX(D296:I296)</f>
        <v>5.88</v>
      </c>
      <c r="M296" s="55">
        <f>MIN(D296:I296)</f>
        <v>5.65</v>
      </c>
      <c r="N296" s="55">
        <f>L296-M296</f>
        <v>0.22999999999999954</v>
      </c>
      <c r="O296" s="58">
        <f>N296/M296</f>
        <v>4.0707964601769828E-2</v>
      </c>
    </row>
    <row r="297" spans="1:15" x14ac:dyDescent="0.3">
      <c r="A297" s="54"/>
      <c r="B297" s="54"/>
      <c r="C297" s="54"/>
      <c r="D297" s="55"/>
      <c r="E297" s="55"/>
      <c r="F297" s="55"/>
      <c r="G297" s="55"/>
      <c r="H297" s="55"/>
      <c r="I297" s="55"/>
      <c r="J297" s="55"/>
      <c r="K297" s="54"/>
      <c r="L297" s="54"/>
      <c r="M297" s="54"/>
      <c r="N297" s="54"/>
      <c r="O297" s="54"/>
    </row>
    <row r="298" spans="1:15" ht="15" thickBot="1" x14ac:dyDescent="0.35">
      <c r="A298" s="54"/>
      <c r="B298" s="54"/>
      <c r="C298" s="54"/>
      <c r="D298" s="55"/>
      <c r="E298" s="55"/>
      <c r="F298" s="55"/>
      <c r="G298" s="55"/>
      <c r="H298" s="55"/>
      <c r="I298" s="55"/>
      <c r="J298" s="55"/>
      <c r="K298" s="54"/>
      <c r="L298" s="54"/>
      <c r="M298" s="54"/>
      <c r="N298" s="54"/>
      <c r="O298" s="54"/>
    </row>
    <row r="299" spans="1:15" ht="15" thickBot="1" x14ac:dyDescent="0.35">
      <c r="A299" s="61" t="s">
        <v>72</v>
      </c>
      <c r="B299" s="62"/>
      <c r="C299" s="63" t="s">
        <v>75</v>
      </c>
      <c r="D299" s="63"/>
      <c r="E299" s="63"/>
      <c r="F299" s="63"/>
      <c r="G299" s="63"/>
      <c r="H299" s="63"/>
      <c r="I299" s="63"/>
      <c r="J299" s="63"/>
      <c r="K299" s="60"/>
      <c r="L299" s="60"/>
      <c r="M299" s="60"/>
      <c r="N299" s="60"/>
      <c r="O299" s="60"/>
    </row>
    <row r="300" spans="1:15" x14ac:dyDescent="0.3">
      <c r="A300" s="54" t="s">
        <v>38</v>
      </c>
      <c r="B300" s="54" t="s">
        <v>0</v>
      </c>
      <c r="C300" s="54" t="s">
        <v>26</v>
      </c>
      <c r="D300" s="55" t="s">
        <v>27</v>
      </c>
      <c r="E300" s="55" t="s">
        <v>28</v>
      </c>
      <c r="F300" s="55" t="s">
        <v>29</v>
      </c>
      <c r="G300" s="55" t="s">
        <v>30</v>
      </c>
      <c r="H300" s="55" t="s">
        <v>31</v>
      </c>
      <c r="I300" s="55" t="s">
        <v>41</v>
      </c>
      <c r="J300" s="55" t="s">
        <v>40</v>
      </c>
      <c r="K300" s="54"/>
      <c r="L300" s="54"/>
      <c r="M300" s="54"/>
      <c r="N300" s="54"/>
      <c r="O300" s="54"/>
    </row>
    <row r="301" spans="1:15" x14ac:dyDescent="0.3">
      <c r="A301" s="56">
        <v>17</v>
      </c>
      <c r="B301" s="54">
        <v>1</v>
      </c>
      <c r="C301" s="57">
        <v>0.5</v>
      </c>
      <c r="D301" s="55">
        <v>0.41</v>
      </c>
      <c r="E301" s="55">
        <v>0.41</v>
      </c>
      <c r="F301" s="55">
        <v>0.41</v>
      </c>
      <c r="G301" s="55">
        <v>0.42</v>
      </c>
      <c r="H301" s="59">
        <v>0.41</v>
      </c>
      <c r="I301" s="55">
        <v>0.41</v>
      </c>
      <c r="J301" s="55">
        <v>0.09</v>
      </c>
      <c r="K301" s="54"/>
      <c r="L301" s="55">
        <f t="shared" ref="L301:L305" si="32">MAX(D301:I301)</f>
        <v>0.42</v>
      </c>
      <c r="M301" s="55">
        <f t="shared" ref="M301:M305" si="33">MIN(D301:I301)</f>
        <v>0.41</v>
      </c>
      <c r="N301" s="55">
        <f t="shared" ref="N301:N305" si="34">L301-M301</f>
        <v>1.0000000000000009E-2</v>
      </c>
      <c r="O301" s="58">
        <f t="shared" ref="O301:O305" si="35">N301/M301</f>
        <v>2.4390243902439046E-2</v>
      </c>
    </row>
    <row r="302" spans="1:15" x14ac:dyDescent="0.3">
      <c r="A302" s="56">
        <v>33</v>
      </c>
      <c r="B302" s="54">
        <v>2</v>
      </c>
      <c r="C302" s="57">
        <v>1</v>
      </c>
      <c r="D302" s="55">
        <v>0.79</v>
      </c>
      <c r="E302" s="55">
        <v>0.79</v>
      </c>
      <c r="F302" s="55">
        <v>0.79</v>
      </c>
      <c r="G302" s="55">
        <v>0.8</v>
      </c>
      <c r="H302" s="55">
        <v>0.79</v>
      </c>
      <c r="I302" s="55">
        <v>0.78</v>
      </c>
      <c r="J302" s="55"/>
      <c r="K302" s="54"/>
      <c r="L302" s="55">
        <f t="shared" si="32"/>
        <v>0.8</v>
      </c>
      <c r="M302" s="55">
        <f t="shared" si="33"/>
        <v>0.78</v>
      </c>
      <c r="N302" s="55">
        <f t="shared" si="34"/>
        <v>2.0000000000000018E-2</v>
      </c>
      <c r="O302" s="58">
        <f t="shared" si="35"/>
        <v>2.5641025641025664E-2</v>
      </c>
    </row>
    <row r="303" spans="1:15" x14ac:dyDescent="0.3">
      <c r="A303" s="56">
        <v>67</v>
      </c>
      <c r="B303" s="54">
        <v>4</v>
      </c>
      <c r="C303" s="57">
        <v>2</v>
      </c>
      <c r="D303" s="55">
        <v>1.75</v>
      </c>
      <c r="E303" s="55">
        <v>1.75</v>
      </c>
      <c r="F303" s="55">
        <v>1.75</v>
      </c>
      <c r="G303" s="55">
        <v>1.8</v>
      </c>
      <c r="H303" s="55">
        <v>1.76</v>
      </c>
      <c r="I303" s="55">
        <v>1.75</v>
      </c>
      <c r="J303" s="55"/>
      <c r="K303" s="54"/>
      <c r="L303" s="55">
        <f t="shared" si="32"/>
        <v>1.8</v>
      </c>
      <c r="M303" s="55">
        <f t="shared" si="33"/>
        <v>1.75</v>
      </c>
      <c r="N303" s="55">
        <f t="shared" si="34"/>
        <v>5.0000000000000044E-2</v>
      </c>
      <c r="O303" s="58">
        <f t="shared" si="35"/>
        <v>2.8571428571428598E-2</v>
      </c>
    </row>
    <row r="304" spans="1:15" x14ac:dyDescent="0.3">
      <c r="A304" s="56">
        <v>100</v>
      </c>
      <c r="B304" s="54">
        <v>6</v>
      </c>
      <c r="C304" s="57">
        <v>3</v>
      </c>
      <c r="D304" s="55">
        <v>2.92</v>
      </c>
      <c r="E304" s="55">
        <v>2.92</v>
      </c>
      <c r="F304" s="55">
        <v>2.92</v>
      </c>
      <c r="G304" s="55">
        <v>3</v>
      </c>
      <c r="H304" s="55">
        <v>2.92</v>
      </c>
      <c r="I304" s="55">
        <v>2.88</v>
      </c>
      <c r="J304" s="55"/>
      <c r="K304" s="54"/>
      <c r="L304" s="55">
        <f t="shared" si="32"/>
        <v>3</v>
      </c>
      <c r="M304" s="55">
        <f t="shared" si="33"/>
        <v>2.88</v>
      </c>
      <c r="N304" s="55">
        <f t="shared" si="34"/>
        <v>0.12000000000000011</v>
      </c>
      <c r="O304" s="58">
        <f t="shared" si="35"/>
        <v>4.1666666666666706E-2</v>
      </c>
    </row>
    <row r="305" spans="1:15" x14ac:dyDescent="0.3">
      <c r="A305" s="56">
        <v>133</v>
      </c>
      <c r="B305" s="54">
        <v>8</v>
      </c>
      <c r="C305" s="57">
        <v>4</v>
      </c>
      <c r="D305" s="55">
        <v>4.21</v>
      </c>
      <c r="E305" s="55">
        <v>4.2300000000000004</v>
      </c>
      <c r="F305" s="55">
        <v>4.22</v>
      </c>
      <c r="G305" s="55">
        <v>4.3899999999999997</v>
      </c>
      <c r="H305" s="55">
        <v>4.25</v>
      </c>
      <c r="I305" s="55">
        <v>4.22</v>
      </c>
      <c r="J305" s="55"/>
      <c r="K305" s="54"/>
      <c r="L305" s="55">
        <f t="shared" si="32"/>
        <v>4.3899999999999997</v>
      </c>
      <c r="M305" s="55">
        <f t="shared" si="33"/>
        <v>4.21</v>
      </c>
      <c r="N305" s="55">
        <f t="shared" si="34"/>
        <v>0.17999999999999972</v>
      </c>
      <c r="O305" s="58">
        <f t="shared" si="35"/>
        <v>4.2755344418052191E-2</v>
      </c>
    </row>
    <row r="306" spans="1:15" x14ac:dyDescent="0.3">
      <c r="A306" s="56">
        <v>167</v>
      </c>
      <c r="B306" s="54">
        <v>10</v>
      </c>
      <c r="C306" s="57">
        <v>5</v>
      </c>
      <c r="D306" s="55">
        <v>5.86</v>
      </c>
      <c r="E306" s="55">
        <v>5.88</v>
      </c>
      <c r="F306" s="55">
        <v>5.79</v>
      </c>
      <c r="G306" s="55">
        <v>6.01</v>
      </c>
      <c r="H306" s="55">
        <v>5.75</v>
      </c>
      <c r="I306" s="55">
        <v>5.74</v>
      </c>
      <c r="J306" s="55"/>
      <c r="K306" s="54"/>
      <c r="L306" s="55">
        <f>MAX(D306:I306)</f>
        <v>6.01</v>
      </c>
      <c r="M306" s="55">
        <f>MIN(D306:I306)</f>
        <v>5.74</v>
      </c>
      <c r="N306" s="55">
        <f>L306-M306</f>
        <v>0.26999999999999957</v>
      </c>
      <c r="O306" s="58">
        <f>N306/M306</f>
        <v>4.703832752613233E-2</v>
      </c>
    </row>
    <row r="307" spans="1:15" x14ac:dyDescent="0.3">
      <c r="A307" s="54"/>
      <c r="B307" s="54"/>
      <c r="C307" s="54"/>
      <c r="D307" s="55"/>
      <c r="E307" s="55"/>
      <c r="F307" s="55"/>
      <c r="G307" s="55"/>
      <c r="H307" s="55"/>
      <c r="I307" s="55"/>
      <c r="J307" s="55"/>
      <c r="K307" s="54"/>
      <c r="L307" s="54"/>
      <c r="M307" s="54"/>
      <c r="N307" s="54"/>
      <c r="O307" s="54"/>
    </row>
    <row r="308" spans="1:15" ht="15" thickBot="1" x14ac:dyDescent="0.35">
      <c r="A308" s="54"/>
      <c r="B308" s="54"/>
      <c r="C308" s="54"/>
      <c r="D308" s="55"/>
      <c r="E308" s="55"/>
      <c r="F308" s="55"/>
      <c r="G308" s="55"/>
      <c r="H308" s="55"/>
      <c r="I308" s="55"/>
      <c r="J308" s="55"/>
      <c r="K308" s="54"/>
      <c r="L308" s="54"/>
      <c r="M308" s="54"/>
      <c r="N308" s="54"/>
      <c r="O308" s="54"/>
    </row>
    <row r="309" spans="1:15" ht="15" thickBot="1" x14ac:dyDescent="0.35">
      <c r="A309" s="61" t="s">
        <v>79</v>
      </c>
      <c r="B309" s="62"/>
      <c r="C309" s="63" t="s">
        <v>76</v>
      </c>
      <c r="D309" s="63"/>
      <c r="E309" s="63"/>
      <c r="F309" s="63"/>
      <c r="G309" s="63"/>
      <c r="H309" s="63"/>
      <c r="I309" s="63"/>
      <c r="J309" s="63"/>
      <c r="K309" s="60"/>
      <c r="L309" s="60"/>
      <c r="M309" s="60"/>
      <c r="N309" s="60"/>
      <c r="O309" s="60"/>
    </row>
    <row r="310" spans="1:15" x14ac:dyDescent="0.3">
      <c r="A310" s="54" t="s">
        <v>38</v>
      </c>
      <c r="B310" s="54" t="s">
        <v>0</v>
      </c>
      <c r="C310" s="54" t="s">
        <v>26</v>
      </c>
      <c r="D310" s="55" t="s">
        <v>27</v>
      </c>
      <c r="E310" s="55" t="s">
        <v>28</v>
      </c>
      <c r="F310" s="55" t="s">
        <v>29</v>
      </c>
      <c r="G310" s="55" t="s">
        <v>30</v>
      </c>
      <c r="H310" s="55" t="s">
        <v>31</v>
      </c>
      <c r="I310" s="55" t="s">
        <v>41</v>
      </c>
      <c r="J310" s="55" t="s">
        <v>40</v>
      </c>
      <c r="K310" s="54"/>
      <c r="L310" s="54"/>
      <c r="M310" s="54"/>
      <c r="N310" s="54"/>
      <c r="O310" s="54"/>
    </row>
    <row r="311" spans="1:15" x14ac:dyDescent="0.3">
      <c r="A311" s="56">
        <v>17</v>
      </c>
      <c r="B311" s="54">
        <v>1</v>
      </c>
      <c r="C311" s="57">
        <v>0.5</v>
      </c>
      <c r="D311" s="55">
        <v>0.49</v>
      </c>
      <c r="E311" s="55">
        <v>0.49</v>
      </c>
      <c r="F311" s="55">
        <v>0.51</v>
      </c>
      <c r="G311" s="55">
        <v>0.5</v>
      </c>
      <c r="H311" s="55">
        <v>0.49</v>
      </c>
      <c r="I311" s="55">
        <v>0.49</v>
      </c>
      <c r="J311" s="55">
        <v>0.24</v>
      </c>
      <c r="K311" s="54"/>
      <c r="L311" s="55">
        <f t="shared" ref="L311:L316" si="36">MAX(D311:I311)</f>
        <v>0.51</v>
      </c>
      <c r="M311" s="55">
        <f t="shared" ref="M311:M316" si="37">MIN(D311:I311)</f>
        <v>0.49</v>
      </c>
      <c r="N311" s="55">
        <f t="shared" ref="N311:N315" si="38">L311-M311</f>
        <v>2.0000000000000018E-2</v>
      </c>
      <c r="O311" s="58">
        <f t="shared" ref="O311:O315" si="39">N311/M311</f>
        <v>4.0816326530612283E-2</v>
      </c>
    </row>
    <row r="312" spans="1:15" x14ac:dyDescent="0.3">
      <c r="A312" s="56">
        <v>33</v>
      </c>
      <c r="B312" s="54">
        <v>2</v>
      </c>
      <c r="C312" s="57">
        <v>1</v>
      </c>
      <c r="D312" s="55">
        <v>0.92</v>
      </c>
      <c r="E312" s="55">
        <v>0.91</v>
      </c>
      <c r="F312" s="55">
        <v>0.94</v>
      </c>
      <c r="G312" s="55">
        <v>0.91</v>
      </c>
      <c r="H312" s="55">
        <v>0.91</v>
      </c>
      <c r="I312" s="55">
        <v>0.91</v>
      </c>
      <c r="J312" s="55"/>
      <c r="K312" s="54"/>
      <c r="L312" s="55">
        <f t="shared" si="36"/>
        <v>0.94</v>
      </c>
      <c r="M312" s="55">
        <f t="shared" si="37"/>
        <v>0.91</v>
      </c>
      <c r="N312" s="55">
        <f t="shared" si="38"/>
        <v>2.9999999999999916E-2</v>
      </c>
      <c r="O312" s="58">
        <f t="shared" si="39"/>
        <v>3.2967032967032871E-2</v>
      </c>
    </row>
    <row r="313" spans="1:15" x14ac:dyDescent="0.3">
      <c r="A313" s="56">
        <v>67</v>
      </c>
      <c r="B313" s="54">
        <v>4</v>
      </c>
      <c r="C313" s="57">
        <v>2</v>
      </c>
      <c r="D313" s="55">
        <v>1.81</v>
      </c>
      <c r="E313" s="55">
        <v>1.79</v>
      </c>
      <c r="F313" s="55">
        <v>1.85</v>
      </c>
      <c r="G313" s="55">
        <v>1.79</v>
      </c>
      <c r="H313" s="55">
        <v>1.78</v>
      </c>
      <c r="I313" s="55">
        <v>1.78</v>
      </c>
      <c r="J313" s="55"/>
      <c r="K313" s="54"/>
      <c r="L313" s="55">
        <f t="shared" si="36"/>
        <v>1.85</v>
      </c>
      <c r="M313" s="55">
        <f t="shared" si="37"/>
        <v>1.78</v>
      </c>
      <c r="N313" s="55">
        <f t="shared" si="38"/>
        <v>7.0000000000000062E-2</v>
      </c>
      <c r="O313" s="58">
        <f t="shared" si="39"/>
        <v>3.9325842696629247E-2</v>
      </c>
    </row>
    <row r="314" spans="1:15" x14ac:dyDescent="0.3">
      <c r="A314" s="56">
        <v>100</v>
      </c>
      <c r="B314" s="54">
        <v>6</v>
      </c>
      <c r="C314" s="57">
        <v>3</v>
      </c>
      <c r="D314" s="55">
        <v>3.05</v>
      </c>
      <c r="E314" s="55">
        <v>3.04</v>
      </c>
      <c r="F314" s="55">
        <v>3.15</v>
      </c>
      <c r="G314" s="55">
        <v>3.03</v>
      </c>
      <c r="H314" s="55">
        <v>3.03</v>
      </c>
      <c r="I314" s="55">
        <v>3.02</v>
      </c>
      <c r="J314" s="55"/>
      <c r="K314" s="54"/>
      <c r="L314" s="55">
        <f t="shared" si="36"/>
        <v>3.15</v>
      </c>
      <c r="M314" s="55">
        <f t="shared" si="37"/>
        <v>3.02</v>
      </c>
      <c r="N314" s="55">
        <f t="shared" si="38"/>
        <v>0.12999999999999989</v>
      </c>
      <c r="O314" s="58">
        <f t="shared" si="39"/>
        <v>4.3046357615894003E-2</v>
      </c>
    </row>
    <row r="315" spans="1:15" x14ac:dyDescent="0.3">
      <c r="A315" s="56">
        <v>133</v>
      </c>
      <c r="B315" s="54">
        <v>8</v>
      </c>
      <c r="C315" s="57">
        <v>4</v>
      </c>
      <c r="D315" s="55">
        <v>4.42</v>
      </c>
      <c r="E315" s="55">
        <v>4.4400000000000004</v>
      </c>
      <c r="F315" s="55">
        <v>4.58</v>
      </c>
      <c r="G315" s="55">
        <v>4.42</v>
      </c>
      <c r="H315" s="55">
        <v>4.42</v>
      </c>
      <c r="I315" s="55">
        <v>4.42</v>
      </c>
      <c r="J315" s="55"/>
      <c r="K315" s="54"/>
      <c r="L315" s="55">
        <f t="shared" si="36"/>
        <v>4.58</v>
      </c>
      <c r="M315" s="55">
        <f t="shared" si="37"/>
        <v>4.42</v>
      </c>
      <c r="N315" s="55">
        <f t="shared" si="38"/>
        <v>0.16000000000000014</v>
      </c>
      <c r="O315" s="58">
        <f t="shared" si="39"/>
        <v>3.6199095022624465E-2</v>
      </c>
    </row>
    <row r="316" spans="1:15" x14ac:dyDescent="0.3">
      <c r="A316" s="56">
        <v>167</v>
      </c>
      <c r="B316" s="54">
        <v>10</v>
      </c>
      <c r="C316" s="57">
        <v>5</v>
      </c>
      <c r="D316" s="55">
        <v>6.27</v>
      </c>
      <c r="E316" s="55">
        <v>6.28</v>
      </c>
      <c r="F316" s="55">
        <v>6.44</v>
      </c>
      <c r="G316" s="55">
        <v>6.26</v>
      </c>
      <c r="H316" s="55">
        <v>6.27</v>
      </c>
      <c r="I316" s="55">
        <v>6.28</v>
      </c>
      <c r="J316" s="55"/>
      <c r="K316" s="54"/>
      <c r="L316" s="55">
        <f t="shared" si="36"/>
        <v>6.44</v>
      </c>
      <c r="M316" s="55">
        <f t="shared" si="37"/>
        <v>6.26</v>
      </c>
      <c r="N316" s="55">
        <f>L316-M316</f>
        <v>0.1800000000000006</v>
      </c>
      <c r="O316" s="58">
        <f>N316/M316</f>
        <v>2.8753993610223738E-2</v>
      </c>
    </row>
    <row r="317" spans="1:15" x14ac:dyDescent="0.3">
      <c r="A317" s="54"/>
      <c r="B317" s="54"/>
      <c r="C317" s="54"/>
      <c r="D317" s="55"/>
      <c r="E317" s="55"/>
      <c r="F317" s="55"/>
      <c r="G317" s="55"/>
      <c r="H317" s="55"/>
      <c r="I317" s="55"/>
      <c r="J317" s="55"/>
      <c r="K317" s="54"/>
      <c r="L317" s="54"/>
      <c r="M317" s="54"/>
      <c r="N317" s="54"/>
      <c r="O317" s="54"/>
    </row>
    <row r="318" spans="1:15" ht="15" thickBot="1" x14ac:dyDescent="0.35">
      <c r="A318" s="54"/>
      <c r="B318" s="54"/>
      <c r="C318" s="54"/>
      <c r="D318" s="55"/>
      <c r="E318" s="55"/>
      <c r="F318" s="55"/>
      <c r="G318" s="55"/>
      <c r="H318" s="55"/>
      <c r="I318" s="55"/>
      <c r="J318" s="55"/>
      <c r="K318" s="54"/>
      <c r="L318" s="54"/>
      <c r="M318" s="54"/>
      <c r="N318" s="54"/>
      <c r="O318" s="54"/>
    </row>
    <row r="319" spans="1:15" ht="15" thickBot="1" x14ac:dyDescent="0.35">
      <c r="A319" s="61" t="s">
        <v>79</v>
      </c>
      <c r="B319" s="62"/>
      <c r="C319" s="63" t="s">
        <v>77</v>
      </c>
      <c r="D319" s="63"/>
      <c r="E319" s="63"/>
      <c r="F319" s="63"/>
      <c r="G319" s="63"/>
      <c r="H319" s="63"/>
      <c r="I319" s="63"/>
      <c r="J319" s="63"/>
      <c r="K319" s="60"/>
      <c r="L319" s="60"/>
      <c r="M319" s="60"/>
      <c r="N319" s="60"/>
      <c r="O319" s="60"/>
    </row>
    <row r="320" spans="1:15" x14ac:dyDescent="0.3">
      <c r="A320" s="54" t="s">
        <v>38</v>
      </c>
      <c r="B320" s="54" t="s">
        <v>0</v>
      </c>
      <c r="C320" s="54" t="s">
        <v>26</v>
      </c>
      <c r="D320" s="55" t="s">
        <v>27</v>
      </c>
      <c r="E320" s="55" t="s">
        <v>28</v>
      </c>
      <c r="F320" s="55" t="s">
        <v>29</v>
      </c>
      <c r="G320" s="55" t="s">
        <v>30</v>
      </c>
      <c r="H320" s="55" t="s">
        <v>31</v>
      </c>
      <c r="I320" s="55" t="s">
        <v>41</v>
      </c>
      <c r="J320" s="55" t="s">
        <v>40</v>
      </c>
      <c r="K320" s="54"/>
      <c r="L320" s="54"/>
      <c r="M320" s="54"/>
      <c r="N320" s="54"/>
      <c r="O320" s="54"/>
    </row>
    <row r="321" spans="1:15" x14ac:dyDescent="0.3">
      <c r="A321" s="56">
        <v>17</v>
      </c>
      <c r="B321" s="54">
        <v>1</v>
      </c>
      <c r="C321" s="57">
        <v>0.5</v>
      </c>
      <c r="D321" s="55">
        <v>0.47</v>
      </c>
      <c r="E321" s="55">
        <v>0.47</v>
      </c>
      <c r="F321" s="55">
        <v>0.47</v>
      </c>
      <c r="G321" s="55">
        <v>0.47</v>
      </c>
      <c r="H321" s="55">
        <v>0.47</v>
      </c>
      <c r="I321" s="55">
        <v>0.47</v>
      </c>
      <c r="J321" s="55">
        <v>0.21</v>
      </c>
      <c r="K321" s="54"/>
      <c r="L321" s="55">
        <f t="shared" ref="L321:L325" si="40">MAX(D321:I321)</f>
        <v>0.47</v>
      </c>
      <c r="M321" s="55">
        <f t="shared" ref="M321:M325" si="41">MIN(D321:I321)</f>
        <v>0.47</v>
      </c>
      <c r="N321" s="55">
        <f t="shared" ref="N321:N325" si="42">L321-M321</f>
        <v>0</v>
      </c>
      <c r="O321" s="58">
        <f t="shared" ref="O321:O325" si="43">N321/M321</f>
        <v>0</v>
      </c>
    </row>
    <row r="322" spans="1:15" x14ac:dyDescent="0.3">
      <c r="A322" s="56">
        <v>33</v>
      </c>
      <c r="B322" s="54">
        <v>2</v>
      </c>
      <c r="C322" s="57">
        <v>1</v>
      </c>
      <c r="D322" s="55">
        <v>0.93</v>
      </c>
      <c r="E322" s="55">
        <v>0.92</v>
      </c>
      <c r="F322" s="55">
        <v>0.92</v>
      </c>
      <c r="G322" s="55">
        <v>0.92</v>
      </c>
      <c r="H322" s="55">
        <v>0.93</v>
      </c>
      <c r="I322" s="55">
        <v>0.92</v>
      </c>
      <c r="J322" s="55"/>
      <c r="K322" s="54"/>
      <c r="L322" s="55">
        <f t="shared" si="40"/>
        <v>0.93</v>
      </c>
      <c r="M322" s="55">
        <f t="shared" si="41"/>
        <v>0.92</v>
      </c>
      <c r="N322" s="55">
        <f t="shared" si="42"/>
        <v>1.0000000000000009E-2</v>
      </c>
      <c r="O322" s="58">
        <f t="shared" si="43"/>
        <v>1.0869565217391313E-2</v>
      </c>
    </row>
    <row r="323" spans="1:15" x14ac:dyDescent="0.3">
      <c r="A323" s="56">
        <v>67</v>
      </c>
      <c r="B323" s="54">
        <v>4</v>
      </c>
      <c r="C323" s="57">
        <v>2</v>
      </c>
      <c r="D323" s="55">
        <v>1.86</v>
      </c>
      <c r="E323" s="55">
        <v>1.84</v>
      </c>
      <c r="F323" s="55">
        <v>1.84</v>
      </c>
      <c r="G323" s="55">
        <v>1.82</v>
      </c>
      <c r="H323" s="55">
        <v>1.85</v>
      </c>
      <c r="I323" s="55">
        <v>1.84</v>
      </c>
      <c r="J323" s="55"/>
      <c r="K323" s="54"/>
      <c r="L323" s="55">
        <f t="shared" si="40"/>
        <v>1.86</v>
      </c>
      <c r="M323" s="55">
        <f t="shared" si="41"/>
        <v>1.82</v>
      </c>
      <c r="N323" s="55">
        <f t="shared" si="42"/>
        <v>4.0000000000000036E-2</v>
      </c>
      <c r="O323" s="58">
        <f t="shared" si="43"/>
        <v>2.1978021978021997E-2</v>
      </c>
    </row>
    <row r="324" spans="1:15" x14ac:dyDescent="0.3">
      <c r="A324" s="56">
        <v>100</v>
      </c>
      <c r="B324" s="54">
        <v>6</v>
      </c>
      <c r="C324" s="57">
        <v>3</v>
      </c>
      <c r="D324" s="55">
        <v>3.03</v>
      </c>
      <c r="E324" s="55">
        <v>2.99</v>
      </c>
      <c r="F324" s="55">
        <v>2.99</v>
      </c>
      <c r="G324" s="55">
        <v>2.97</v>
      </c>
      <c r="H324" s="55">
        <v>3</v>
      </c>
      <c r="I324" s="55">
        <v>2.98</v>
      </c>
      <c r="J324" s="55"/>
      <c r="K324" s="54"/>
      <c r="L324" s="55">
        <f t="shared" si="40"/>
        <v>3.03</v>
      </c>
      <c r="M324" s="55">
        <f t="shared" si="41"/>
        <v>2.97</v>
      </c>
      <c r="N324" s="55">
        <f t="shared" si="42"/>
        <v>5.9999999999999609E-2</v>
      </c>
      <c r="O324" s="58">
        <f t="shared" si="43"/>
        <v>2.0202020202020068E-2</v>
      </c>
    </row>
    <row r="325" spans="1:15" x14ac:dyDescent="0.3">
      <c r="A325" s="56">
        <v>133</v>
      </c>
      <c r="B325" s="54">
        <v>8</v>
      </c>
      <c r="C325" s="57">
        <v>4</v>
      </c>
      <c r="D325" s="55">
        <v>4.4800000000000004</v>
      </c>
      <c r="E325" s="55">
        <v>4.4000000000000004</v>
      </c>
      <c r="F325" s="55">
        <v>4.41</v>
      </c>
      <c r="G325" s="55">
        <v>4.41</v>
      </c>
      <c r="H325" s="55">
        <v>4.4400000000000004</v>
      </c>
      <c r="I325" s="55">
        <v>4.43</v>
      </c>
      <c r="J325" s="55"/>
      <c r="K325" s="54"/>
      <c r="L325" s="55">
        <f t="shared" si="40"/>
        <v>4.4800000000000004</v>
      </c>
      <c r="M325" s="55">
        <f t="shared" si="41"/>
        <v>4.4000000000000004</v>
      </c>
      <c r="N325" s="55">
        <f t="shared" si="42"/>
        <v>8.0000000000000071E-2</v>
      </c>
      <c r="O325" s="58">
        <f t="shared" si="43"/>
        <v>1.8181818181818195E-2</v>
      </c>
    </row>
    <row r="326" spans="1:15" x14ac:dyDescent="0.3">
      <c r="A326" s="56">
        <v>167</v>
      </c>
      <c r="B326" s="54">
        <v>10</v>
      </c>
      <c r="C326" s="57">
        <v>5</v>
      </c>
      <c r="D326" s="55">
        <v>6.3</v>
      </c>
      <c r="E326" s="55">
        <v>6.19</v>
      </c>
      <c r="F326" s="55">
        <v>6.22</v>
      </c>
      <c r="G326" s="55">
        <v>6.19</v>
      </c>
      <c r="H326" s="55">
        <v>6.26</v>
      </c>
      <c r="I326" s="55">
        <v>6.23</v>
      </c>
      <c r="J326" s="55"/>
      <c r="K326" s="54"/>
      <c r="L326" s="55">
        <f>MAX(D326:I326)</f>
        <v>6.3</v>
      </c>
      <c r="M326" s="55">
        <f>MIN(D326:I326)</f>
        <v>6.19</v>
      </c>
      <c r="N326" s="55">
        <f>L326-M326</f>
        <v>0.10999999999999943</v>
      </c>
      <c r="O326" s="58">
        <f>N326/M326</f>
        <v>1.7770597738287468E-2</v>
      </c>
    </row>
    <row r="327" spans="1:15" x14ac:dyDescent="0.3">
      <c r="A327" s="54"/>
      <c r="B327" s="54"/>
      <c r="C327" s="54"/>
      <c r="D327" s="55"/>
      <c r="E327" s="55"/>
      <c r="F327" s="55"/>
      <c r="G327" s="55"/>
      <c r="H327" s="55"/>
      <c r="I327" s="55"/>
      <c r="J327" s="55"/>
      <c r="K327" s="54"/>
      <c r="L327" s="54"/>
      <c r="M327" s="54"/>
      <c r="N327" s="54"/>
      <c r="O327" s="54"/>
    </row>
    <row r="328" spans="1:15" ht="15" thickBot="1" x14ac:dyDescent="0.35">
      <c r="A328" s="54"/>
      <c r="B328" s="54"/>
      <c r="C328" s="54"/>
      <c r="D328" s="55"/>
      <c r="E328" s="55"/>
      <c r="F328" s="55"/>
      <c r="G328" s="55"/>
      <c r="H328" s="55"/>
      <c r="I328" s="55"/>
      <c r="J328" s="55"/>
      <c r="K328" s="54"/>
      <c r="L328" s="54"/>
      <c r="M328" s="54"/>
      <c r="N328" s="54"/>
      <c r="O328" s="54"/>
    </row>
    <row r="329" spans="1:15" ht="15" thickBot="1" x14ac:dyDescent="0.35">
      <c r="A329" s="61" t="s">
        <v>72</v>
      </c>
      <c r="B329" s="62"/>
      <c r="C329" s="63" t="s">
        <v>78</v>
      </c>
      <c r="D329" s="63"/>
      <c r="E329" s="63"/>
      <c r="F329" s="63"/>
      <c r="G329" s="63"/>
      <c r="H329" s="63"/>
      <c r="I329" s="63"/>
      <c r="J329" s="63"/>
      <c r="K329" s="60"/>
      <c r="L329" s="60"/>
      <c r="M329" s="60"/>
      <c r="N329" s="60"/>
      <c r="O329" s="60"/>
    </row>
    <row r="330" spans="1:15" x14ac:dyDescent="0.3">
      <c r="A330" s="54" t="s">
        <v>38</v>
      </c>
      <c r="B330" s="54" t="s">
        <v>0</v>
      </c>
      <c r="C330" s="54" t="s">
        <v>26</v>
      </c>
      <c r="D330" s="55" t="s">
        <v>27</v>
      </c>
      <c r="E330" s="55" t="s">
        <v>28</v>
      </c>
      <c r="F330" s="55" t="s">
        <v>29</v>
      </c>
      <c r="G330" s="55" t="s">
        <v>30</v>
      </c>
      <c r="H330" s="55" t="s">
        <v>31</v>
      </c>
      <c r="I330" s="55" t="s">
        <v>41</v>
      </c>
      <c r="J330" s="55" t="s">
        <v>40</v>
      </c>
      <c r="K330" s="54"/>
      <c r="L330" s="54"/>
      <c r="M330" s="54"/>
      <c r="N330" s="54"/>
      <c r="O330" s="54"/>
    </row>
    <row r="331" spans="1:15" x14ac:dyDescent="0.3">
      <c r="A331" s="56">
        <v>17</v>
      </c>
      <c r="B331" s="54">
        <v>1</v>
      </c>
      <c r="C331" s="57">
        <v>0.5</v>
      </c>
      <c r="D331" s="55">
        <v>0.4</v>
      </c>
      <c r="E331" s="55">
        <v>0.41</v>
      </c>
      <c r="F331" s="55">
        <v>0.41</v>
      </c>
      <c r="G331" s="55">
        <v>0.41</v>
      </c>
      <c r="H331" s="55">
        <v>0.42</v>
      </c>
      <c r="I331" s="55">
        <v>0.41</v>
      </c>
      <c r="J331" s="55">
        <v>0.1</v>
      </c>
      <c r="K331" s="54"/>
      <c r="L331" s="55">
        <f t="shared" ref="L331:L336" si="44">MAX(D331:I331)</f>
        <v>0.42</v>
      </c>
      <c r="M331" s="55">
        <f t="shared" ref="M331:M336" si="45">MIN(D331:I331)</f>
        <v>0.4</v>
      </c>
      <c r="N331" s="55">
        <f t="shared" ref="N331:N335" si="46">L331-M331</f>
        <v>1.9999999999999962E-2</v>
      </c>
      <c r="O331" s="58">
        <f t="shared" ref="O331:O335" si="47">N331/M331</f>
        <v>4.9999999999999906E-2</v>
      </c>
    </row>
    <row r="332" spans="1:15" x14ac:dyDescent="0.3">
      <c r="A332" s="56">
        <v>33</v>
      </c>
      <c r="B332" s="54">
        <v>2</v>
      </c>
      <c r="C332" s="57">
        <v>1</v>
      </c>
      <c r="D332" s="55">
        <v>0.79</v>
      </c>
      <c r="E332" s="55">
        <v>0.79</v>
      </c>
      <c r="F332" s="55">
        <v>0.79</v>
      </c>
      <c r="G332" s="55">
        <v>0.82</v>
      </c>
      <c r="H332" s="55">
        <v>0.81</v>
      </c>
      <c r="I332" s="55">
        <v>0.81</v>
      </c>
      <c r="J332" s="55"/>
      <c r="K332" s="54"/>
      <c r="L332" s="55">
        <f t="shared" si="44"/>
        <v>0.82</v>
      </c>
      <c r="M332" s="55">
        <f t="shared" si="45"/>
        <v>0.79</v>
      </c>
      <c r="N332" s="55">
        <f t="shared" si="46"/>
        <v>2.9999999999999916E-2</v>
      </c>
      <c r="O332" s="58">
        <f t="shared" si="47"/>
        <v>3.7974683544303688E-2</v>
      </c>
    </row>
    <row r="333" spans="1:15" x14ac:dyDescent="0.3">
      <c r="A333" s="56">
        <v>67</v>
      </c>
      <c r="B333" s="54">
        <v>4</v>
      </c>
      <c r="C333" s="57">
        <v>2</v>
      </c>
      <c r="D333" s="55">
        <v>1.77</v>
      </c>
      <c r="E333" s="55">
        <v>1.76</v>
      </c>
      <c r="F333" s="55">
        <v>1.76</v>
      </c>
      <c r="G333" s="55">
        <v>1.83</v>
      </c>
      <c r="H333" s="55">
        <v>1.77</v>
      </c>
      <c r="I333" s="55">
        <v>1.74</v>
      </c>
      <c r="J333" s="55"/>
      <c r="K333" s="54"/>
      <c r="L333" s="55">
        <f t="shared" si="44"/>
        <v>1.83</v>
      </c>
      <c r="M333" s="55">
        <f t="shared" si="45"/>
        <v>1.74</v>
      </c>
      <c r="N333" s="55">
        <f t="shared" si="46"/>
        <v>9.000000000000008E-2</v>
      </c>
      <c r="O333" s="58">
        <f t="shared" si="47"/>
        <v>5.1724137931034531E-2</v>
      </c>
    </row>
    <row r="334" spans="1:15" x14ac:dyDescent="0.3">
      <c r="A334" s="56">
        <v>100</v>
      </c>
      <c r="B334" s="54">
        <v>6</v>
      </c>
      <c r="C334" s="57">
        <v>3</v>
      </c>
      <c r="D334" s="55">
        <v>3</v>
      </c>
      <c r="E334" s="55">
        <v>3</v>
      </c>
      <c r="F334" s="55">
        <v>3.01</v>
      </c>
      <c r="G334" s="55">
        <v>3.11</v>
      </c>
      <c r="H334" s="55">
        <v>3.02</v>
      </c>
      <c r="I334" s="55">
        <v>3</v>
      </c>
      <c r="J334" s="55"/>
      <c r="K334" s="54"/>
      <c r="L334" s="55">
        <f t="shared" si="44"/>
        <v>3.11</v>
      </c>
      <c r="M334" s="55">
        <f t="shared" si="45"/>
        <v>3</v>
      </c>
      <c r="N334" s="55">
        <f t="shared" si="46"/>
        <v>0.10999999999999988</v>
      </c>
      <c r="O334" s="58">
        <f t="shared" si="47"/>
        <v>3.6666666666666625E-2</v>
      </c>
    </row>
    <row r="335" spans="1:15" x14ac:dyDescent="0.3">
      <c r="A335" s="56">
        <v>133</v>
      </c>
      <c r="B335" s="54">
        <v>8</v>
      </c>
      <c r="C335" s="57">
        <v>4</v>
      </c>
      <c r="D335" s="55">
        <v>4.28</v>
      </c>
      <c r="E335" s="55">
        <v>4.33</v>
      </c>
      <c r="F335" s="55">
        <v>4.32</v>
      </c>
      <c r="G335" s="55">
        <v>4.46</v>
      </c>
      <c r="H335" s="55">
        <v>4.3499999999999996</v>
      </c>
      <c r="I335" s="55">
        <v>4.3099999999999996</v>
      </c>
      <c r="J335" s="55"/>
      <c r="K335" s="54"/>
      <c r="L335" s="55">
        <f t="shared" si="44"/>
        <v>4.46</v>
      </c>
      <c r="M335" s="55">
        <f t="shared" si="45"/>
        <v>4.28</v>
      </c>
      <c r="N335" s="55">
        <f t="shared" si="46"/>
        <v>0.17999999999999972</v>
      </c>
      <c r="O335" s="58">
        <f t="shared" si="47"/>
        <v>4.2056074766355069E-2</v>
      </c>
    </row>
    <row r="336" spans="1:15" x14ac:dyDescent="0.3">
      <c r="A336" s="56">
        <v>167</v>
      </c>
      <c r="B336" s="54">
        <v>10</v>
      </c>
      <c r="C336" s="57">
        <v>5</v>
      </c>
      <c r="D336" s="55">
        <v>5.81</v>
      </c>
      <c r="E336" s="55">
        <v>5.88</v>
      </c>
      <c r="F336" s="55">
        <v>5.89</v>
      </c>
      <c r="G336" s="55">
        <v>6.08</v>
      </c>
      <c r="H336" s="55">
        <v>5.9</v>
      </c>
      <c r="I336" s="55">
        <v>5.83</v>
      </c>
      <c r="J336" s="55"/>
      <c r="K336" s="54"/>
      <c r="L336" s="55">
        <f t="shared" si="44"/>
        <v>6.08</v>
      </c>
      <c r="M336" s="55">
        <f t="shared" si="45"/>
        <v>5.81</v>
      </c>
      <c r="N336" s="55">
        <f>L336-M336</f>
        <v>0.27000000000000046</v>
      </c>
      <c r="O336" s="58">
        <f>N336/M336</f>
        <v>4.6471600688468243E-2</v>
      </c>
    </row>
    <row r="337" spans="4:10" x14ac:dyDescent="0.3">
      <c r="D337" s="55"/>
      <c r="E337" s="55"/>
      <c r="F337" s="55"/>
      <c r="G337" s="55"/>
      <c r="H337" s="55"/>
      <c r="I337" s="55"/>
      <c r="J337" s="55"/>
    </row>
  </sheetData>
  <mergeCells count="71">
    <mergeCell ref="A246:B246"/>
    <mergeCell ref="C246:J246"/>
    <mergeCell ref="A256:B256"/>
    <mergeCell ref="C256:J256"/>
    <mergeCell ref="A266:B266"/>
    <mergeCell ref="C266:J266"/>
    <mergeCell ref="A216:B216"/>
    <mergeCell ref="C216:J216"/>
    <mergeCell ref="A226:B226"/>
    <mergeCell ref="C226:J226"/>
    <mergeCell ref="A236:B236"/>
    <mergeCell ref="C236:J236"/>
    <mergeCell ref="A137:B137"/>
    <mergeCell ref="C137:J137"/>
    <mergeCell ref="A146:B146"/>
    <mergeCell ref="C146:J146"/>
    <mergeCell ref="A110:B110"/>
    <mergeCell ref="C110:J110"/>
    <mergeCell ref="A119:B119"/>
    <mergeCell ref="C119:J119"/>
    <mergeCell ref="A128:B128"/>
    <mergeCell ref="C128:J128"/>
    <mergeCell ref="A83:B83"/>
    <mergeCell ref="C83:J83"/>
    <mergeCell ref="A92:B92"/>
    <mergeCell ref="C92:J92"/>
    <mergeCell ref="A101:B101"/>
    <mergeCell ref="C101:J101"/>
    <mergeCell ref="A56:B56"/>
    <mergeCell ref="C56:J56"/>
    <mergeCell ref="A65:B65"/>
    <mergeCell ref="C65:J65"/>
    <mergeCell ref="A74:B74"/>
    <mergeCell ref="C74:J74"/>
    <mergeCell ref="C47:J47"/>
    <mergeCell ref="K47:M47"/>
    <mergeCell ref="A47:B47"/>
    <mergeCell ref="B1:D1"/>
    <mergeCell ref="L24:M24"/>
    <mergeCell ref="B3:D3"/>
    <mergeCell ref="F3:J3"/>
    <mergeCell ref="F2:J2"/>
    <mergeCell ref="L2:P2"/>
    <mergeCell ref="L3:P3"/>
    <mergeCell ref="L23:P23"/>
    <mergeCell ref="F13:G13"/>
    <mergeCell ref="F14:G14"/>
    <mergeCell ref="A156:B156"/>
    <mergeCell ref="C156:J156"/>
    <mergeCell ref="A166:B166"/>
    <mergeCell ref="C166:J166"/>
    <mergeCell ref="A176:B176"/>
    <mergeCell ref="C176:J176"/>
    <mergeCell ref="A186:B186"/>
    <mergeCell ref="C186:J186"/>
    <mergeCell ref="A196:B196"/>
    <mergeCell ref="C196:J196"/>
    <mergeCell ref="A206:B206"/>
    <mergeCell ref="C206:J206"/>
    <mergeCell ref="A279:B279"/>
    <mergeCell ref="C279:J279"/>
    <mergeCell ref="A289:B289"/>
    <mergeCell ref="C289:J289"/>
    <mergeCell ref="A299:B299"/>
    <mergeCell ref="C299:J299"/>
    <mergeCell ref="A309:B309"/>
    <mergeCell ref="C309:J309"/>
    <mergeCell ref="A319:B319"/>
    <mergeCell ref="C319:J319"/>
    <mergeCell ref="A329:B329"/>
    <mergeCell ref="C329:J329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0:C87"/>
  <sheetViews>
    <sheetView topLeftCell="A73" workbookViewId="0">
      <selection activeCell="K93" sqref="K93"/>
    </sheetView>
  </sheetViews>
  <sheetFormatPr defaultRowHeight="14.4" x14ac:dyDescent="0.3"/>
  <sheetData>
    <row r="80" spans="3:3" x14ac:dyDescent="0.3">
      <c r="C80" t="s">
        <v>18</v>
      </c>
    </row>
    <row r="81" spans="3:3" x14ac:dyDescent="0.3">
      <c r="C81" t="s">
        <v>19</v>
      </c>
    </row>
    <row r="82" spans="3:3" x14ac:dyDescent="0.3">
      <c r="C82" t="s">
        <v>20</v>
      </c>
    </row>
    <row r="83" spans="3:3" x14ac:dyDescent="0.3">
      <c r="C83" t="s">
        <v>24</v>
      </c>
    </row>
    <row r="85" spans="3:3" x14ac:dyDescent="0.3">
      <c r="C85" t="s">
        <v>69</v>
      </c>
    </row>
    <row r="86" spans="3:3" x14ac:dyDescent="0.3">
      <c r="C86" t="s">
        <v>70</v>
      </c>
    </row>
    <row r="87" spans="3:3" x14ac:dyDescent="0.3">
      <c r="C87" t="s">
        <v>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capilarity RE3.1 30_10_2019</vt:lpstr>
      <vt:lpstr>PHOTO notes</vt:lpstr>
      <vt:lpstr>Grafico1</vt:lpstr>
      <vt:lpstr>Grafico2</vt:lpstr>
      <vt:lpstr>Grafico3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2020-06-30T15:38:02Z</dcterms:modified>
</cp:coreProperties>
</file>