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drawings/drawing10.xml" ContentType="application/vnd.openxmlformats-officedocument.drawing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harts/chart20.xml" ContentType="application/vnd.openxmlformats-officedocument.drawingml.chart+xml"/>
  <Override PartName="/xl/drawings/drawing16.xml" ContentType="application/vnd.openxmlformats-officedocument.drawing+xml"/>
  <Override PartName="/xl/charts/chart21.xml" ContentType="application/vnd.openxmlformats-officedocument.drawingml.chart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drawings/drawing19.xml" ContentType="application/vnd.openxmlformats-officedocument.drawing+xml"/>
  <Override PartName="/xl/charts/chart24.xml" ContentType="application/vnd.openxmlformats-officedocument.drawingml.chart+xml"/>
  <Override PartName="/xl/drawings/drawing20.xml" ContentType="application/vnd.openxmlformats-officedocument.drawing+xml"/>
  <Override PartName="/xl/charts/chart25.xml" ContentType="application/vnd.openxmlformats-officedocument.drawingml.chart+xml"/>
  <Override PartName="/xl/drawings/drawing21.xml" ContentType="application/vnd.openxmlformats-officedocument.drawing+xml"/>
  <Override PartName="/xl/charts/chart26.xml" ContentType="application/vnd.openxmlformats-officedocument.drawingml.chart+xml"/>
  <Override PartName="/xl/drawings/drawing22.xml" ContentType="application/vnd.openxmlformats-officedocument.drawing+xml"/>
  <Override PartName="/xl/charts/chart27.xml" ContentType="application/vnd.openxmlformats-officedocument.drawingml.chart+xml"/>
  <Override PartName="/xl/drawings/drawing23.xml" ContentType="application/vnd.openxmlformats-officedocument.drawing+xml"/>
  <Override PartName="/xl/charts/chart2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4.xml" ContentType="application/vnd.openxmlformats-officedocument.drawing+xml"/>
  <Override PartName="/xl/charts/chart2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5.xml" ContentType="application/vnd.openxmlformats-officedocument.drawing+xml"/>
  <Override PartName="/xl/charts/chart3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6.xml" ContentType="application/vnd.openxmlformats-officedocument.drawing+xml"/>
  <Override PartName="/xl/charts/chart3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7.xml" ContentType="application/vnd.openxmlformats-officedocument.drawing+xml"/>
  <Override PartName="/xl/charts/chart32.xml" ContentType="application/vnd.openxmlformats-officedocument.drawingml.chart+xml"/>
  <Override PartName="/xl/drawings/drawing28.xml" ContentType="application/vnd.openxmlformats-officedocument.drawing+xml"/>
  <Override PartName="/xl/charts/chart33.xml" ContentType="application/vnd.openxmlformats-officedocument.drawingml.chart+xml"/>
  <Override PartName="/xl/drawings/drawing29.xml" ContentType="application/vnd.openxmlformats-officedocument.drawing+xml"/>
  <Override PartName="/xl/charts/chart34.xml" ContentType="application/vnd.openxmlformats-officedocument.drawingml.chart+xml"/>
  <Override PartName="/xl/drawings/drawing30.xml" ContentType="application/vnd.openxmlformats-officedocument.drawing+xml"/>
  <Override PartName="/xl/charts/chart35.xml" ContentType="application/vnd.openxmlformats-officedocument.drawingml.chart+xml"/>
  <Override PartName="/xl/drawings/drawing31.xml" ContentType="application/vnd.openxmlformats-officedocument.drawing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Websites\p\project-cms-rpc-endcap\RPC\Services\Cooling\LeaksJan2016\Tightness\"/>
    </mc:Choice>
  </mc:AlternateContent>
  <bookViews>
    <workbookView xWindow="0" yWindow="465" windowWidth="25560" windowHeight="13560" firstSheet="22" activeTab="23"/>
  </bookViews>
  <sheets>
    <sheet name="Type2OutsmallR02" sheetId="14" r:id="rId1"/>
    <sheet name="AllOutT2and3" sheetId="22" r:id="rId2"/>
    <sheet name="Type2InsmallR02" sheetId="15" r:id="rId3"/>
    <sheet name="Type2InHighR02" sheetId="16" r:id="rId4"/>
    <sheet name="Type2OutHighR02" sheetId="17" r:id="rId5"/>
    <sheet name="Type3OutsmallR02" sheetId="18" r:id="rId6"/>
    <sheet name="Type3InsmallR02" sheetId="19" r:id="rId7"/>
    <sheet name="Type3InHighR02" sheetId="20" r:id="rId8"/>
    <sheet name="Type3OutHighR02" sheetId="21" r:id="rId9"/>
    <sheet name="RawData" sheetId="1" r:id="rId10"/>
    <sheet name="Type2OutLowRBrass" sheetId="29" r:id="rId11"/>
    <sheet name="Type3OutHighRBrass" sheetId="30" r:id="rId12"/>
    <sheet name="CompareSSBrass8" sheetId="31" r:id="rId13"/>
    <sheet name="Type3InHighRBrass" sheetId="34" r:id="rId14"/>
    <sheet name="Type3InLowRBrass" sheetId="35" r:id="rId15"/>
    <sheet name="Type3OutLowRBrass" sheetId="36" r:id="rId16"/>
    <sheet name="Type2OutHighRBrass" sheetId="37" r:id="rId17"/>
    <sheet name="Type2InHighRBrass" sheetId="38" r:id="rId18"/>
    <sheet name="Type2InLowRBrass" sheetId="39" r:id="rId19"/>
    <sheet name="RawDataSeparateBrass" sheetId="28" r:id="rId20"/>
    <sheet name="Type3OutLowRSS" sheetId="24" r:id="rId21"/>
    <sheet name="Type3InLowRSS" sheetId="25" r:id="rId22"/>
    <sheet name="Type3InHighRSS" sheetId="26" r:id="rId23"/>
    <sheet name="CompareSSBrass7" sheetId="32" r:id="rId24"/>
    <sheet name="CompareSSBrass6" sheetId="33" r:id="rId25"/>
    <sheet name="CompareSSBrass5" sheetId="44" r:id="rId26"/>
    <sheet name="CompareSSBrass4" sheetId="45" r:id="rId27"/>
    <sheet name="Type3OutHighRSS" sheetId="27" r:id="rId28"/>
    <sheet name="Type2OutHighRSS" sheetId="40" r:id="rId29"/>
    <sheet name="Type2InHighRSS" sheetId="41" r:id="rId30"/>
    <sheet name="Type2InLowRSS" sheetId="42" r:id="rId31"/>
    <sheet name="Type2OutLowRSS" sheetId="43" r:id="rId32"/>
    <sheet name="SSFerrules" sheetId="23" r:id="rId33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44" l="1"/>
  <c r="E31" i="45"/>
  <c r="D31" i="45"/>
  <c r="C31" i="45"/>
  <c r="D29" i="44"/>
  <c r="C29" i="44"/>
  <c r="B28" i="43"/>
  <c r="B30" i="42"/>
  <c r="B30" i="41"/>
  <c r="B28" i="40"/>
  <c r="B28" i="37"/>
  <c r="B30" i="39"/>
  <c r="B30" i="38"/>
  <c r="B30" i="35"/>
  <c r="B30" i="34"/>
  <c r="B28" i="21"/>
  <c r="B28" i="29"/>
  <c r="E35" i="33"/>
  <c r="F35" i="33"/>
  <c r="E33" i="32"/>
  <c r="F33" i="32"/>
  <c r="D35" i="33"/>
  <c r="B28" i="27"/>
  <c r="F28" i="31"/>
  <c r="G33" i="18"/>
  <c r="F31" i="18"/>
  <c r="E30" i="18"/>
  <c r="B28" i="18"/>
  <c r="B28" i="17"/>
  <c r="B30" i="16"/>
  <c r="B28" i="15"/>
  <c r="B28" i="14"/>
  <c r="D33" i="32"/>
  <c r="E28" i="31"/>
  <c r="D28" i="31"/>
  <c r="B28" i="24"/>
  <c r="B28" i="30"/>
  <c r="I117" i="23"/>
  <c r="I118" i="23"/>
  <c r="I119" i="23"/>
  <c r="O268" i="28"/>
  <c r="P268" i="28"/>
  <c r="Q268" i="28"/>
  <c r="R268" i="28"/>
  <c r="S268" i="28"/>
  <c r="T268" i="28"/>
  <c r="U268" i="28"/>
  <c r="V268" i="28"/>
  <c r="O267" i="28"/>
  <c r="P267" i="28"/>
  <c r="Q267" i="28"/>
  <c r="R267" i="28"/>
  <c r="S267" i="28"/>
  <c r="T267" i="28"/>
  <c r="U267" i="28"/>
  <c r="V267" i="28"/>
  <c r="O266" i="28"/>
  <c r="P266" i="28"/>
  <c r="Q266" i="28"/>
  <c r="R266" i="28"/>
  <c r="S266" i="28"/>
  <c r="T266" i="28"/>
  <c r="U266" i="28"/>
  <c r="V266" i="28"/>
  <c r="O265" i="28"/>
  <c r="P265" i="28"/>
  <c r="Q265" i="28"/>
  <c r="R265" i="28"/>
  <c r="S265" i="28"/>
  <c r="T265" i="28"/>
  <c r="U265" i="28"/>
  <c r="V265" i="28"/>
  <c r="O264" i="28"/>
  <c r="P264" i="28"/>
  <c r="Q264" i="28"/>
  <c r="R264" i="28"/>
  <c r="S264" i="28"/>
  <c r="T264" i="28"/>
  <c r="U264" i="28"/>
  <c r="V264" i="28"/>
  <c r="L268" i="28"/>
  <c r="K268" i="28"/>
  <c r="J268" i="28"/>
  <c r="I268" i="28"/>
  <c r="H268" i="28"/>
  <c r="G268" i="28"/>
  <c r="F268" i="28"/>
  <c r="E268" i="28"/>
  <c r="L267" i="28"/>
  <c r="K267" i="28"/>
  <c r="J267" i="28"/>
  <c r="I267" i="28"/>
  <c r="H267" i="28"/>
  <c r="G267" i="28"/>
  <c r="F267" i="28"/>
  <c r="E267" i="28"/>
  <c r="L266" i="28"/>
  <c r="K266" i="28"/>
  <c r="J266" i="28"/>
  <c r="I266" i="28"/>
  <c r="H266" i="28"/>
  <c r="G266" i="28"/>
  <c r="F266" i="28"/>
  <c r="E266" i="28"/>
  <c r="L265" i="28"/>
  <c r="K265" i="28"/>
  <c r="J265" i="28"/>
  <c r="I265" i="28"/>
  <c r="H265" i="28"/>
  <c r="G265" i="28"/>
  <c r="F265" i="28"/>
  <c r="E265" i="28"/>
  <c r="L264" i="28"/>
  <c r="K264" i="28"/>
  <c r="J264" i="28"/>
  <c r="I264" i="28"/>
  <c r="H264" i="28"/>
  <c r="G264" i="28"/>
  <c r="F264" i="28"/>
  <c r="E264" i="28"/>
  <c r="D271" i="1"/>
  <c r="E271" i="1"/>
  <c r="F271" i="1"/>
  <c r="G271" i="1"/>
  <c r="H271" i="1"/>
  <c r="I271" i="1"/>
  <c r="J271" i="1"/>
  <c r="D270" i="1"/>
  <c r="E270" i="1"/>
  <c r="F270" i="1"/>
  <c r="G270" i="1"/>
  <c r="H270" i="1"/>
  <c r="I270" i="1"/>
  <c r="J270" i="1"/>
  <c r="D269" i="1"/>
  <c r="E269" i="1"/>
  <c r="F269" i="1"/>
  <c r="G269" i="1"/>
  <c r="H269" i="1"/>
  <c r="I269" i="1"/>
  <c r="J269" i="1"/>
  <c r="C271" i="1"/>
  <c r="C270" i="1"/>
  <c r="C269" i="1"/>
  <c r="D119" i="23"/>
  <c r="E119" i="23"/>
  <c r="F119" i="23"/>
  <c r="G119" i="23"/>
  <c r="H119" i="23"/>
  <c r="J119" i="23"/>
  <c r="D118" i="23"/>
  <c r="E118" i="23"/>
  <c r="F118" i="23"/>
  <c r="G118" i="23"/>
  <c r="H118" i="23"/>
  <c r="J118" i="23"/>
  <c r="C119" i="23"/>
  <c r="C118" i="23"/>
  <c r="D117" i="23"/>
  <c r="E117" i="23"/>
  <c r="F117" i="23"/>
  <c r="C117" i="23"/>
  <c r="H117" i="23"/>
  <c r="J117" i="23"/>
  <c r="G117" i="23"/>
  <c r="O106" i="23"/>
  <c r="E275" i="1"/>
  <c r="E273" i="1"/>
  <c r="D268" i="1"/>
  <c r="E268" i="1"/>
  <c r="F268" i="1"/>
  <c r="G268" i="1"/>
  <c r="H268" i="1"/>
  <c r="I268" i="1"/>
  <c r="J268" i="1"/>
  <c r="D267" i="1"/>
  <c r="E267" i="1"/>
  <c r="F267" i="1"/>
  <c r="G267" i="1"/>
  <c r="H267" i="1"/>
  <c r="I267" i="1"/>
  <c r="J267" i="1"/>
  <c r="C268" i="1"/>
  <c r="C267" i="1"/>
</calcChain>
</file>

<file path=xl/sharedStrings.xml><?xml version="1.0" encoding="utf-8"?>
<sst xmlns="http://schemas.openxmlformats.org/spreadsheetml/2006/main" count="535" uniqueCount="89">
  <si>
    <t>RE+4 unions, how tight and ss ferrules</t>
  </si>
  <si>
    <t>Chamber location</t>
  </si>
  <si>
    <t>Type 2</t>
  </si>
  <si>
    <t>Type 3</t>
  </si>
  <si>
    <t>01</t>
  </si>
  <si>
    <t>02</t>
  </si>
  <si>
    <t>03</t>
  </si>
  <si>
    <t>04</t>
  </si>
  <si>
    <t>05</t>
  </si>
  <si>
    <t>inner radius</t>
  </si>
  <si>
    <t>outer radius</t>
  </si>
  <si>
    <t>upper</t>
  </si>
  <si>
    <t>lower</t>
  </si>
  <si>
    <t>0utside</t>
  </si>
  <si>
    <t>inside</t>
  </si>
  <si>
    <t>outside</t>
  </si>
  <si>
    <t>Bin</t>
  </si>
  <si>
    <t>More</t>
  </si>
  <si>
    <t>Frequency</t>
  </si>
  <si>
    <t>Max</t>
  </si>
  <si>
    <t>T2InHighR</t>
  </si>
  <si>
    <t>T2InSmallR</t>
  </si>
  <si>
    <t>T3InSmallR</t>
  </si>
  <si>
    <t>T3InHighR</t>
  </si>
  <si>
    <t>06</t>
  </si>
  <si>
    <t>07</t>
  </si>
  <si>
    <t>High pressure sniffer test</t>
  </si>
  <si>
    <t>Chamber Location</t>
  </si>
  <si>
    <t>08</t>
  </si>
  <si>
    <t>09</t>
  </si>
  <si>
    <t>10</t>
  </si>
  <si>
    <t>11</t>
  </si>
  <si>
    <t>12</t>
  </si>
  <si>
    <t>13</t>
  </si>
  <si>
    <t>14</t>
  </si>
  <si>
    <t>15</t>
  </si>
  <si>
    <t>16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</si>
  <si>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</si>
  <si>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</si>
  <si>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</si>
  <si>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</si>
  <si>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</si>
  <si>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</si>
  <si>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</si>
  <si>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</si>
  <si>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</si>
  <si>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</si>
  <si>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</si>
  <si>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</si>
  <si>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</si>
  <si>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</si>
  <si>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</si>
  <si>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</si>
  <si>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</si>
  <si>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</si>
  <si>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</si>
  <si>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</si>
  <si>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SS</t>
  </si>
  <si>
    <t>SS ?</t>
  </si>
  <si>
    <t>Stainless Steal Ferrules</t>
  </si>
  <si>
    <t>Min</t>
  </si>
  <si>
    <t xml:space="preserve">Max all </t>
  </si>
  <si>
    <t>Min all</t>
  </si>
  <si>
    <t>Type2OutsmallR</t>
  </si>
  <si>
    <t>Inside union</t>
  </si>
  <si>
    <t>Outside Union</t>
  </si>
  <si>
    <t>Type2OutHighR</t>
  </si>
  <si>
    <t>Type3OutsmallR</t>
  </si>
  <si>
    <t>Type3OutHighR</t>
  </si>
  <si>
    <t>SM Location</t>
  </si>
  <si>
    <t>Chambers with SS Ferrules</t>
  </si>
  <si>
    <t>Mean</t>
  </si>
  <si>
    <t>StDevS</t>
  </si>
  <si>
    <t>StDevP</t>
  </si>
  <si>
    <t>Comapr</t>
  </si>
  <si>
    <t>Type3OutHighRBrass</t>
  </si>
  <si>
    <t>Type3OutHighRSS</t>
  </si>
  <si>
    <t>SrDevP</t>
  </si>
  <si>
    <t>Compare Brass and SS ferrules Type 3 In High R</t>
  </si>
  <si>
    <t>Brass</t>
  </si>
  <si>
    <t>Comparision of SS and Brass ferruless on Type 3 Low R Innner</t>
  </si>
  <si>
    <t>Total</t>
  </si>
  <si>
    <t>Total number of unions</t>
  </si>
  <si>
    <t>Total number of measurements</t>
  </si>
  <si>
    <t>Number of measurements per position on union</t>
  </si>
  <si>
    <t>Total measuresfor 360 degrees</t>
  </si>
  <si>
    <t>Toatl</t>
  </si>
  <si>
    <t xml:space="preserve">Type 3 Out Low R </t>
  </si>
  <si>
    <t>Type 2 Out High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</si>
</sst>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lightGray">
        <fgColor theme="7" tint="0.39988402966399123"/>
        <bgColor indexed="65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7">
    <xf numFmtId="0" fontId="0" fillId="0" borderId="0" xfId="0"/>
    <xf numFmtId="1" fontId="0" fillId="0" borderId="0" xfId="0" applyNumberFormat="1"/>
    <xf numFmtId="49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2" fontId="0" fillId="0" borderId="0" xfId="0" applyNumberFormat="1"/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3" xfId="0" applyFont="1" applyFill="1" applyBorder="1" applyAlignment="1">
      <alignment horizontal="center"/>
    </xf>
    <xf numFmtId="2" fontId="0" fillId="0" borderId="0" xfId="0" applyNumberFormat="1" applyFill="1" applyBorder="1" applyAlignment="1"/>
    <xf numFmtId="0" fontId="0" fillId="0" borderId="0" xfId="0" applyAlignment="1">
      <alignment horizontal="center"/>
    </xf>
    <xf numFmtId="49" fontId="0" fillId="7" borderId="0" xfId="0" applyNumberFormat="1" applyFill="1"/>
    <xf numFmtId="0" fontId="0" fillId="0" borderId="0" xfId="0" applyAlignment="1"/>
    <xf numFmtId="49" fontId="5" fillId="4" borderId="0" xfId="0" applyNumberFormat="1" applyFont="1" applyFill="1"/>
    <xf numFmtId="49" fontId="0" fillId="4" borderId="0" xfId="0" applyNumberFormat="1" applyFill="1"/>
    <xf numFmtId="1" fontId="0" fillId="4" borderId="0" xfId="0" applyNumberFormat="1" applyFill="1"/>
    <xf numFmtId="49" fontId="5" fillId="8" borderId="0" xfId="0" applyNumberFormat="1" applyFont="1" applyFill="1"/>
    <xf numFmtId="49" fontId="0" fillId="8" borderId="0" xfId="0" applyNumberFormat="1" applyFill="1"/>
    <xf numFmtId="0" fontId="0" fillId="8" borderId="0" xfId="0" applyFill="1"/>
    <xf numFmtId="49" fontId="5" fillId="3" borderId="0" xfId="0" applyNumberFormat="1" applyFont="1" applyFill="1"/>
    <xf numFmtId="49" fontId="0" fillId="3" borderId="0" xfId="0" applyNumberFormat="1" applyFill="1"/>
    <xf numFmtId="0" fontId="0" fillId="3" borderId="0" xfId="0" applyFill="1"/>
    <xf numFmtId="49" fontId="5" fillId="2" borderId="0" xfId="0" applyNumberFormat="1" applyFont="1" applyFill="1"/>
    <xf numFmtId="49" fontId="0" fillId="2" borderId="0" xfId="0" applyNumberFormat="1" applyFill="1"/>
    <xf numFmtId="0" fontId="0" fillId="2" borderId="0" xfId="0" applyFill="1"/>
    <xf numFmtId="49" fontId="5" fillId="9" borderId="0" xfId="0" applyNumberFormat="1" applyFont="1" applyFill="1"/>
    <xf numFmtId="49" fontId="0" fillId="9" borderId="0" xfId="0" applyNumberFormat="1" applyFill="1"/>
    <xf numFmtId="0" fontId="0" fillId="9" borderId="0" xfId="0" applyFill="1"/>
    <xf numFmtId="49" fontId="0" fillId="0" borderId="1" xfId="0" applyNumberFormat="1" applyBorder="1"/>
    <xf numFmtId="2" fontId="0" fillId="0" borderId="1" xfId="0" applyNumberFormat="1" applyBorder="1"/>
    <xf numFmtId="2" fontId="0" fillId="5" borderId="1" xfId="0" applyNumberFormat="1" applyFill="1" applyBorder="1"/>
    <xf numFmtId="2" fontId="1" fillId="0" borderId="1" xfId="0" applyNumberFormat="1" applyFont="1" applyBorder="1"/>
    <xf numFmtId="0" fontId="0" fillId="0" borderId="1" xfId="0" applyBorder="1"/>
    <xf numFmtId="49" fontId="5" fillId="0" borderId="1" xfId="0" applyNumberFormat="1" applyFont="1" applyBorder="1"/>
    <xf numFmtId="2" fontId="5" fillId="0" borderId="1" xfId="0" applyNumberFormat="1" applyFont="1" applyBorder="1"/>
    <xf numFmtId="1" fontId="0" fillId="0" borderId="1" xfId="0" applyNumberFormat="1" applyBorder="1"/>
    <xf numFmtId="2" fontId="5" fillId="5" borderId="1" xfId="0" applyNumberFormat="1" applyFont="1" applyFill="1" applyBorder="1"/>
    <xf numFmtId="2" fontId="5" fillId="6" borderId="1" xfId="0" applyNumberFormat="1" applyFont="1" applyFill="1" applyBorder="1"/>
    <xf numFmtId="2" fontId="0" fillId="6" borderId="1" xfId="0" applyNumberFormat="1" applyFill="1" applyBorder="1"/>
    <xf numFmtId="0" fontId="0" fillId="0" borderId="1" xfId="0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  <xf numFmtId="4" fontId="0" fillId="0" borderId="0" xfId="0" applyNumberFormat="1"/>
    <xf numFmtId="2" fontId="0" fillId="0" borderId="1" xfId="0" applyNumberFormat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5" borderId="1" xfId="0" applyNumberFormat="1" applyFont="1" applyFill="1" applyBorder="1" applyAlignment="1">
      <alignment horizontal="center"/>
    </xf>
    <xf numFmtId="2" fontId="5" fillId="6" borderId="1" xfId="0" applyNumberFormat="1" applyFon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Type2OutsmallR02!$A$2:$A$26</c:f>
              <c:strCache>
                <c:ptCount val="25"/>
                <c:pt idx="0">
                  <c:v>1.80</c:v>
                </c:pt>
                <c:pt idx="1">
                  <c:v>1.90</c:v>
                </c:pt>
                <c:pt idx="2">
                  <c:v>2.00</c:v>
                </c:pt>
                <c:pt idx="3">
                  <c:v>2.10</c:v>
                </c:pt>
                <c:pt idx="4">
                  <c:v>2.20</c:v>
                </c:pt>
                <c:pt idx="5">
                  <c:v>2.30</c:v>
                </c:pt>
                <c:pt idx="6">
                  <c:v>2.40</c:v>
                </c:pt>
                <c:pt idx="7">
                  <c:v>2.50</c:v>
                </c:pt>
                <c:pt idx="8">
                  <c:v>2.60</c:v>
                </c:pt>
                <c:pt idx="9">
                  <c:v>2.70</c:v>
                </c:pt>
                <c:pt idx="10">
                  <c:v>2.80</c:v>
                </c:pt>
                <c:pt idx="11">
                  <c:v>2.90</c:v>
                </c:pt>
                <c:pt idx="12">
                  <c:v>3.00</c:v>
                </c:pt>
                <c:pt idx="13">
                  <c:v>3.10</c:v>
                </c:pt>
                <c:pt idx="14">
                  <c:v>3.20</c:v>
                </c:pt>
                <c:pt idx="15">
                  <c:v>3.30</c:v>
                </c:pt>
                <c:pt idx="16">
                  <c:v>3.40</c:v>
                </c:pt>
                <c:pt idx="17">
                  <c:v>3.50</c:v>
                </c:pt>
                <c:pt idx="18">
                  <c:v>3.60</c:v>
                </c:pt>
                <c:pt idx="19">
                  <c:v>3.70</c:v>
                </c:pt>
                <c:pt idx="20">
                  <c:v>3.80</c:v>
                </c:pt>
                <c:pt idx="21">
                  <c:v>3.90</c:v>
                </c:pt>
                <c:pt idx="22">
                  <c:v>4.00</c:v>
                </c:pt>
                <c:pt idx="23">
                  <c:v>4.10</c:v>
                </c:pt>
                <c:pt idx="24">
                  <c:v>More</c:v>
                </c:pt>
              </c:strCache>
            </c:strRef>
          </c:cat>
          <c:val>
            <c:numRef>
              <c:f>Type2OutsmallR02!$B$2:$B$26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9</c:v>
                </c:pt>
                <c:pt idx="10">
                  <c:v>9</c:v>
                </c:pt>
                <c:pt idx="11">
                  <c:v>4</c:v>
                </c:pt>
                <c:pt idx="12">
                  <c:v>15</c:v>
                </c:pt>
                <c:pt idx="13">
                  <c:v>17</c:v>
                </c:pt>
                <c:pt idx="14">
                  <c:v>11</c:v>
                </c:pt>
                <c:pt idx="15">
                  <c:v>16</c:v>
                </c:pt>
                <c:pt idx="16">
                  <c:v>53</c:v>
                </c:pt>
                <c:pt idx="17">
                  <c:v>34</c:v>
                </c:pt>
                <c:pt idx="18">
                  <c:v>29</c:v>
                </c:pt>
                <c:pt idx="19">
                  <c:v>5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476072"/>
        <c:axId val="236476464"/>
      </c:barChart>
      <c:catAx>
        <c:axId val="236476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6476464"/>
        <c:crosses val="autoZero"/>
        <c:auto val="1"/>
        <c:lblAlgn val="ctr"/>
        <c:lblOffset val="100"/>
        <c:noMultiLvlLbl val="0"/>
      </c:catAx>
      <c:valAx>
        <c:axId val="2364764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64760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Type3OutsmallR02!$A$2:$A$26</c:f>
              <c:strCache>
                <c:ptCount val="25"/>
                <c:pt idx="0">
                  <c:v>1.80</c:v>
                </c:pt>
                <c:pt idx="1">
                  <c:v>1.90</c:v>
                </c:pt>
                <c:pt idx="2">
                  <c:v>2.00</c:v>
                </c:pt>
                <c:pt idx="3">
                  <c:v>2.10</c:v>
                </c:pt>
                <c:pt idx="4">
                  <c:v>2.20</c:v>
                </c:pt>
                <c:pt idx="5">
                  <c:v>2.30</c:v>
                </c:pt>
                <c:pt idx="6">
                  <c:v>2.40</c:v>
                </c:pt>
                <c:pt idx="7">
                  <c:v>2.50</c:v>
                </c:pt>
                <c:pt idx="8">
                  <c:v>2.60</c:v>
                </c:pt>
                <c:pt idx="9">
                  <c:v>2.70</c:v>
                </c:pt>
                <c:pt idx="10">
                  <c:v>2.80</c:v>
                </c:pt>
                <c:pt idx="11">
                  <c:v>2.90</c:v>
                </c:pt>
                <c:pt idx="12">
                  <c:v>3.00</c:v>
                </c:pt>
                <c:pt idx="13">
                  <c:v>3.10</c:v>
                </c:pt>
                <c:pt idx="14">
                  <c:v>3.20</c:v>
                </c:pt>
                <c:pt idx="15">
                  <c:v>3.30</c:v>
                </c:pt>
                <c:pt idx="16">
                  <c:v>3.40</c:v>
                </c:pt>
                <c:pt idx="17">
                  <c:v>3.50</c:v>
                </c:pt>
                <c:pt idx="18">
                  <c:v>3.60</c:v>
                </c:pt>
                <c:pt idx="19">
                  <c:v>3.70</c:v>
                </c:pt>
                <c:pt idx="20">
                  <c:v>3.80</c:v>
                </c:pt>
                <c:pt idx="21">
                  <c:v>3.90</c:v>
                </c:pt>
                <c:pt idx="22">
                  <c:v>4.00</c:v>
                </c:pt>
                <c:pt idx="23">
                  <c:v>4.10</c:v>
                </c:pt>
                <c:pt idx="24">
                  <c:v>More</c:v>
                </c:pt>
              </c:strCache>
            </c:strRef>
          </c:cat>
          <c:val>
            <c:numRef>
              <c:f>Type3OutsmallR02!$B$2:$B$26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0</c:v>
                </c:pt>
                <c:pt idx="8">
                  <c:v>9</c:v>
                </c:pt>
                <c:pt idx="9">
                  <c:v>11</c:v>
                </c:pt>
                <c:pt idx="10">
                  <c:v>23</c:v>
                </c:pt>
                <c:pt idx="11">
                  <c:v>25</c:v>
                </c:pt>
                <c:pt idx="12">
                  <c:v>26</c:v>
                </c:pt>
                <c:pt idx="13">
                  <c:v>25</c:v>
                </c:pt>
                <c:pt idx="14">
                  <c:v>32</c:v>
                </c:pt>
                <c:pt idx="15">
                  <c:v>16</c:v>
                </c:pt>
                <c:pt idx="16">
                  <c:v>14</c:v>
                </c:pt>
                <c:pt idx="17">
                  <c:v>17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949744"/>
        <c:axId val="211950136"/>
      </c:barChart>
      <c:catAx>
        <c:axId val="211949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1950136"/>
        <c:crosses val="autoZero"/>
        <c:auto val="1"/>
        <c:lblAlgn val="ctr"/>
        <c:lblOffset val="100"/>
        <c:noMultiLvlLbl val="0"/>
      </c:catAx>
      <c:valAx>
        <c:axId val="211950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1949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Type3InsmallR02!$A$2:$A$28</c:f>
              <c:strCache>
                <c:ptCount val="27"/>
                <c:pt idx="0">
                  <c:v>12.20</c:v>
                </c:pt>
                <c:pt idx="1">
                  <c:v>12.30</c:v>
                </c:pt>
                <c:pt idx="2">
                  <c:v>12.40</c:v>
                </c:pt>
                <c:pt idx="3">
                  <c:v>12.50</c:v>
                </c:pt>
                <c:pt idx="4">
                  <c:v>12.60</c:v>
                </c:pt>
                <c:pt idx="5">
                  <c:v>12.70</c:v>
                </c:pt>
                <c:pt idx="6">
                  <c:v>12.80</c:v>
                </c:pt>
                <c:pt idx="7">
                  <c:v>12.90</c:v>
                </c:pt>
                <c:pt idx="8">
                  <c:v>13.00</c:v>
                </c:pt>
                <c:pt idx="9">
                  <c:v>13.10</c:v>
                </c:pt>
                <c:pt idx="10">
                  <c:v>13.20</c:v>
                </c:pt>
                <c:pt idx="11">
                  <c:v>13.30</c:v>
                </c:pt>
                <c:pt idx="12">
                  <c:v>13.40</c:v>
                </c:pt>
                <c:pt idx="13">
                  <c:v>13.50</c:v>
                </c:pt>
                <c:pt idx="14">
                  <c:v>13.60</c:v>
                </c:pt>
                <c:pt idx="15">
                  <c:v>13.70</c:v>
                </c:pt>
                <c:pt idx="16">
                  <c:v>13.80</c:v>
                </c:pt>
                <c:pt idx="17">
                  <c:v>13.90</c:v>
                </c:pt>
                <c:pt idx="18">
                  <c:v>14.00</c:v>
                </c:pt>
                <c:pt idx="19">
                  <c:v>14.10</c:v>
                </c:pt>
                <c:pt idx="20">
                  <c:v>14.20</c:v>
                </c:pt>
                <c:pt idx="21">
                  <c:v>14.30</c:v>
                </c:pt>
                <c:pt idx="22">
                  <c:v>14.40</c:v>
                </c:pt>
                <c:pt idx="23">
                  <c:v>14.50</c:v>
                </c:pt>
                <c:pt idx="24">
                  <c:v>14.60</c:v>
                </c:pt>
                <c:pt idx="25">
                  <c:v>14.70</c:v>
                </c:pt>
                <c:pt idx="26">
                  <c:v>More</c:v>
                </c:pt>
              </c:strCache>
            </c:strRef>
          </c:cat>
          <c:val>
            <c:numRef>
              <c:f>Type3InsmallR02!$B$2:$B$28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8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5</c:v>
                </c:pt>
                <c:pt idx="12">
                  <c:v>17</c:v>
                </c:pt>
                <c:pt idx="13">
                  <c:v>18</c:v>
                </c:pt>
                <c:pt idx="14">
                  <c:v>31</c:v>
                </c:pt>
                <c:pt idx="15">
                  <c:v>23</c:v>
                </c:pt>
                <c:pt idx="16">
                  <c:v>18</c:v>
                </c:pt>
                <c:pt idx="17">
                  <c:v>23</c:v>
                </c:pt>
                <c:pt idx="18">
                  <c:v>25</c:v>
                </c:pt>
                <c:pt idx="19">
                  <c:v>10</c:v>
                </c:pt>
                <c:pt idx="20">
                  <c:v>12</c:v>
                </c:pt>
                <c:pt idx="21">
                  <c:v>6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462992"/>
        <c:axId val="223463384"/>
      </c:barChart>
      <c:catAx>
        <c:axId val="223462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3463384"/>
        <c:crosses val="autoZero"/>
        <c:auto val="1"/>
        <c:lblAlgn val="ctr"/>
        <c:lblOffset val="100"/>
        <c:noMultiLvlLbl val="0"/>
      </c:catAx>
      <c:valAx>
        <c:axId val="2234633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34629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Type3InHighR02!$A$2:$A$28</c:f>
              <c:strCache>
                <c:ptCount val="27"/>
                <c:pt idx="0">
                  <c:v>12.20</c:v>
                </c:pt>
                <c:pt idx="1">
                  <c:v>12.30</c:v>
                </c:pt>
                <c:pt idx="2">
                  <c:v>12.40</c:v>
                </c:pt>
                <c:pt idx="3">
                  <c:v>12.50</c:v>
                </c:pt>
                <c:pt idx="4">
                  <c:v>12.60</c:v>
                </c:pt>
                <c:pt idx="5">
                  <c:v>12.70</c:v>
                </c:pt>
                <c:pt idx="6">
                  <c:v>12.80</c:v>
                </c:pt>
                <c:pt idx="7">
                  <c:v>12.90</c:v>
                </c:pt>
                <c:pt idx="8">
                  <c:v>13.00</c:v>
                </c:pt>
                <c:pt idx="9">
                  <c:v>13.10</c:v>
                </c:pt>
                <c:pt idx="10">
                  <c:v>13.20</c:v>
                </c:pt>
                <c:pt idx="11">
                  <c:v>13.30</c:v>
                </c:pt>
                <c:pt idx="12">
                  <c:v>13.40</c:v>
                </c:pt>
                <c:pt idx="13">
                  <c:v>13.50</c:v>
                </c:pt>
                <c:pt idx="14">
                  <c:v>13.60</c:v>
                </c:pt>
                <c:pt idx="15">
                  <c:v>13.70</c:v>
                </c:pt>
                <c:pt idx="16">
                  <c:v>13.80</c:v>
                </c:pt>
                <c:pt idx="17">
                  <c:v>13.90</c:v>
                </c:pt>
                <c:pt idx="18">
                  <c:v>14.00</c:v>
                </c:pt>
                <c:pt idx="19">
                  <c:v>14.10</c:v>
                </c:pt>
                <c:pt idx="20">
                  <c:v>14.20</c:v>
                </c:pt>
                <c:pt idx="21">
                  <c:v>14.30</c:v>
                </c:pt>
                <c:pt idx="22">
                  <c:v>14.40</c:v>
                </c:pt>
                <c:pt idx="23">
                  <c:v>14.50</c:v>
                </c:pt>
                <c:pt idx="24">
                  <c:v>14.60</c:v>
                </c:pt>
                <c:pt idx="25">
                  <c:v>14.70</c:v>
                </c:pt>
                <c:pt idx="26">
                  <c:v>More</c:v>
                </c:pt>
              </c:strCache>
            </c:strRef>
          </c:cat>
          <c:val>
            <c:numRef>
              <c:f>Type3InHighR02!$B$2:$B$28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7</c:v>
                </c:pt>
                <c:pt idx="6">
                  <c:v>1</c:v>
                </c:pt>
                <c:pt idx="7">
                  <c:v>1</c:v>
                </c:pt>
                <c:pt idx="8">
                  <c:v>6</c:v>
                </c:pt>
                <c:pt idx="9">
                  <c:v>1</c:v>
                </c:pt>
                <c:pt idx="10">
                  <c:v>8</c:v>
                </c:pt>
                <c:pt idx="11">
                  <c:v>13</c:v>
                </c:pt>
                <c:pt idx="12">
                  <c:v>17</c:v>
                </c:pt>
                <c:pt idx="13">
                  <c:v>9</c:v>
                </c:pt>
                <c:pt idx="14">
                  <c:v>18</c:v>
                </c:pt>
                <c:pt idx="15">
                  <c:v>23</c:v>
                </c:pt>
                <c:pt idx="16">
                  <c:v>25</c:v>
                </c:pt>
                <c:pt idx="17">
                  <c:v>28</c:v>
                </c:pt>
                <c:pt idx="18">
                  <c:v>19</c:v>
                </c:pt>
                <c:pt idx="19">
                  <c:v>16</c:v>
                </c:pt>
                <c:pt idx="20">
                  <c:v>7</c:v>
                </c:pt>
                <c:pt idx="21">
                  <c:v>2</c:v>
                </c:pt>
                <c:pt idx="22">
                  <c:v>6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464168"/>
        <c:axId val="223464560"/>
      </c:barChart>
      <c:catAx>
        <c:axId val="223464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3464560"/>
        <c:crosses val="autoZero"/>
        <c:auto val="1"/>
        <c:lblAlgn val="ctr"/>
        <c:lblOffset val="100"/>
        <c:noMultiLvlLbl val="0"/>
      </c:catAx>
      <c:valAx>
        <c:axId val="223464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34641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Type3OutHighR02!$A$2:$A$26</c:f>
              <c:strCache>
                <c:ptCount val="25"/>
                <c:pt idx="0">
                  <c:v>1.80</c:v>
                </c:pt>
                <c:pt idx="1">
                  <c:v>1.90</c:v>
                </c:pt>
                <c:pt idx="2">
                  <c:v>2.00</c:v>
                </c:pt>
                <c:pt idx="3">
                  <c:v>2.10</c:v>
                </c:pt>
                <c:pt idx="4">
                  <c:v>2.20</c:v>
                </c:pt>
                <c:pt idx="5">
                  <c:v>2.30</c:v>
                </c:pt>
                <c:pt idx="6">
                  <c:v>2.40</c:v>
                </c:pt>
                <c:pt idx="7">
                  <c:v>2.50</c:v>
                </c:pt>
                <c:pt idx="8">
                  <c:v>2.60</c:v>
                </c:pt>
                <c:pt idx="9">
                  <c:v>2.70</c:v>
                </c:pt>
                <c:pt idx="10">
                  <c:v>2.80</c:v>
                </c:pt>
                <c:pt idx="11">
                  <c:v>2.90</c:v>
                </c:pt>
                <c:pt idx="12">
                  <c:v>3.00</c:v>
                </c:pt>
                <c:pt idx="13">
                  <c:v>3.10</c:v>
                </c:pt>
                <c:pt idx="14">
                  <c:v>3.20</c:v>
                </c:pt>
                <c:pt idx="15">
                  <c:v>3.30</c:v>
                </c:pt>
                <c:pt idx="16">
                  <c:v>3.40</c:v>
                </c:pt>
                <c:pt idx="17">
                  <c:v>3.50</c:v>
                </c:pt>
                <c:pt idx="18">
                  <c:v>3.60</c:v>
                </c:pt>
                <c:pt idx="19">
                  <c:v>3.70</c:v>
                </c:pt>
                <c:pt idx="20">
                  <c:v>3.80</c:v>
                </c:pt>
                <c:pt idx="21">
                  <c:v>3.90</c:v>
                </c:pt>
                <c:pt idx="22">
                  <c:v>4.00</c:v>
                </c:pt>
                <c:pt idx="23">
                  <c:v>4.10</c:v>
                </c:pt>
                <c:pt idx="24">
                  <c:v>More</c:v>
                </c:pt>
              </c:strCache>
            </c:strRef>
          </c:cat>
          <c:val>
            <c:numRef>
              <c:f>Type3OutHighR02!$B$2:$B$26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14</c:v>
                </c:pt>
                <c:pt idx="11">
                  <c:v>15</c:v>
                </c:pt>
                <c:pt idx="12">
                  <c:v>15</c:v>
                </c:pt>
                <c:pt idx="13">
                  <c:v>23</c:v>
                </c:pt>
                <c:pt idx="14">
                  <c:v>13</c:v>
                </c:pt>
                <c:pt idx="15">
                  <c:v>23</c:v>
                </c:pt>
                <c:pt idx="16">
                  <c:v>30</c:v>
                </c:pt>
                <c:pt idx="17">
                  <c:v>19</c:v>
                </c:pt>
                <c:pt idx="18">
                  <c:v>30</c:v>
                </c:pt>
                <c:pt idx="19">
                  <c:v>15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465344"/>
        <c:axId val="223465736"/>
      </c:barChart>
      <c:catAx>
        <c:axId val="223465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3465736"/>
        <c:crosses val="autoZero"/>
        <c:auto val="1"/>
        <c:lblAlgn val="ctr"/>
        <c:lblOffset val="100"/>
        <c:noMultiLvlLbl val="0"/>
      </c:catAx>
      <c:valAx>
        <c:axId val="2234657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34653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Type</a:t>
            </a:r>
            <a:r>
              <a:rPr lang="en-GB" baseline="0"/>
              <a:t> 2 Inner Unions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T2InSmallR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RawData!$W$15:$W$30</c:f>
              <c:numCache>
                <c:formatCode>General</c:formatCode>
                <c:ptCount val="16"/>
                <c:pt idx="0">
                  <c:v>13</c:v>
                </c:pt>
                <c:pt idx="1">
                  <c:v>13.1</c:v>
                </c:pt>
                <c:pt idx="2">
                  <c:v>13.2</c:v>
                </c:pt>
                <c:pt idx="3">
                  <c:v>13.3</c:v>
                </c:pt>
                <c:pt idx="4">
                  <c:v>13.4</c:v>
                </c:pt>
                <c:pt idx="5">
                  <c:v>13.5</c:v>
                </c:pt>
                <c:pt idx="6">
                  <c:v>13.6</c:v>
                </c:pt>
                <c:pt idx="7">
                  <c:v>13.7</c:v>
                </c:pt>
                <c:pt idx="8">
                  <c:v>13.8</c:v>
                </c:pt>
                <c:pt idx="9">
                  <c:v>13.9</c:v>
                </c:pt>
                <c:pt idx="10">
                  <c:v>14</c:v>
                </c:pt>
                <c:pt idx="11">
                  <c:v>14.1</c:v>
                </c:pt>
                <c:pt idx="12">
                  <c:v>14.2</c:v>
                </c:pt>
                <c:pt idx="13">
                  <c:v>14.3</c:v>
                </c:pt>
                <c:pt idx="14">
                  <c:v>14.4</c:v>
                </c:pt>
                <c:pt idx="15">
                  <c:v>14.5</c:v>
                </c:pt>
              </c:numCache>
            </c:numRef>
          </c:cat>
          <c:val>
            <c:numRef>
              <c:f>RawData!$X$15:$X$30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11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ser>
          <c:idx val="1"/>
          <c:order val="1"/>
          <c:tx>
            <c:v>T2InHighR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RawData!$W$15:$W$30</c:f>
              <c:numCache>
                <c:formatCode>General</c:formatCode>
                <c:ptCount val="16"/>
                <c:pt idx="0">
                  <c:v>13</c:v>
                </c:pt>
                <c:pt idx="1">
                  <c:v>13.1</c:v>
                </c:pt>
                <c:pt idx="2">
                  <c:v>13.2</c:v>
                </c:pt>
                <c:pt idx="3">
                  <c:v>13.3</c:v>
                </c:pt>
                <c:pt idx="4">
                  <c:v>13.4</c:v>
                </c:pt>
                <c:pt idx="5">
                  <c:v>13.5</c:v>
                </c:pt>
                <c:pt idx="6">
                  <c:v>13.6</c:v>
                </c:pt>
                <c:pt idx="7">
                  <c:v>13.7</c:v>
                </c:pt>
                <c:pt idx="8">
                  <c:v>13.8</c:v>
                </c:pt>
                <c:pt idx="9">
                  <c:v>13.9</c:v>
                </c:pt>
                <c:pt idx="10">
                  <c:v>14</c:v>
                </c:pt>
                <c:pt idx="11">
                  <c:v>14.1</c:v>
                </c:pt>
                <c:pt idx="12">
                  <c:v>14.2</c:v>
                </c:pt>
                <c:pt idx="13">
                  <c:v>14.3</c:v>
                </c:pt>
                <c:pt idx="14">
                  <c:v>14.4</c:v>
                </c:pt>
                <c:pt idx="15">
                  <c:v>14.5</c:v>
                </c:pt>
              </c:numCache>
            </c:numRef>
          </c:cat>
          <c:val>
            <c:numRef>
              <c:f>RawData!$Y$15:$Y$30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6</c:v>
                </c:pt>
                <c:pt idx="9">
                  <c:v>8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59888"/>
        <c:axId val="234760280"/>
      </c:barChart>
      <c:catAx>
        <c:axId val="23475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760280"/>
        <c:crosses val="autoZero"/>
        <c:auto val="1"/>
        <c:lblAlgn val="ctr"/>
        <c:lblOffset val="100"/>
        <c:tickMarkSkip val="1"/>
        <c:noMultiLvlLbl val="0"/>
      </c:catAx>
      <c:valAx>
        <c:axId val="234760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75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Type</a:t>
            </a:r>
            <a:r>
              <a:rPr lang="en-GB" baseline="0"/>
              <a:t> 3 Inner Unions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T3InSmallR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RawData!$W$15:$W$30</c:f>
              <c:numCache>
                <c:formatCode>General</c:formatCode>
                <c:ptCount val="16"/>
                <c:pt idx="0">
                  <c:v>13</c:v>
                </c:pt>
                <c:pt idx="1">
                  <c:v>13.1</c:v>
                </c:pt>
                <c:pt idx="2">
                  <c:v>13.2</c:v>
                </c:pt>
                <c:pt idx="3">
                  <c:v>13.3</c:v>
                </c:pt>
                <c:pt idx="4">
                  <c:v>13.4</c:v>
                </c:pt>
                <c:pt idx="5">
                  <c:v>13.5</c:v>
                </c:pt>
                <c:pt idx="6">
                  <c:v>13.6</c:v>
                </c:pt>
                <c:pt idx="7">
                  <c:v>13.7</c:v>
                </c:pt>
                <c:pt idx="8">
                  <c:v>13.8</c:v>
                </c:pt>
                <c:pt idx="9">
                  <c:v>13.9</c:v>
                </c:pt>
                <c:pt idx="10">
                  <c:v>14</c:v>
                </c:pt>
                <c:pt idx="11">
                  <c:v>14.1</c:v>
                </c:pt>
                <c:pt idx="12">
                  <c:v>14.2</c:v>
                </c:pt>
                <c:pt idx="13">
                  <c:v>14.3</c:v>
                </c:pt>
                <c:pt idx="14">
                  <c:v>14.4</c:v>
                </c:pt>
                <c:pt idx="15">
                  <c:v>14.5</c:v>
                </c:pt>
              </c:numCache>
            </c:numRef>
          </c:cat>
          <c:val>
            <c:numRef>
              <c:f>RawData!$Z$15:$Z$30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8</c:v>
                </c:pt>
                <c:pt idx="7">
                  <c:v>2</c:v>
                </c:pt>
                <c:pt idx="8">
                  <c:v>0</c:v>
                </c:pt>
                <c:pt idx="9">
                  <c:v>5</c:v>
                </c:pt>
                <c:pt idx="10">
                  <c:v>9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ser>
          <c:idx val="0"/>
          <c:order val="1"/>
          <c:tx>
            <c:v>T3InHighR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RawData!$AA$15:$AA$30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7</c:v>
                </c:pt>
                <c:pt idx="8">
                  <c:v>2</c:v>
                </c:pt>
                <c:pt idx="9">
                  <c:v>0</c:v>
                </c:pt>
                <c:pt idx="10">
                  <c:v>4</c:v>
                </c:pt>
                <c:pt idx="11">
                  <c:v>5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1064"/>
        <c:axId val="234761456"/>
      </c:barChart>
      <c:catAx>
        <c:axId val="234761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761456"/>
        <c:crosses val="autoZero"/>
        <c:auto val="1"/>
        <c:lblAlgn val="ctr"/>
        <c:lblOffset val="100"/>
        <c:noMultiLvlLbl val="0"/>
      </c:catAx>
      <c:valAx>
        <c:axId val="23476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761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Type2OutLowRBrass!$A$2:$A$26</c:f>
              <c:strCache>
                <c:ptCount val="25"/>
                <c:pt idx="0">
                  <c:v>1.80</c:v>
                </c:pt>
                <c:pt idx="1">
                  <c:v>1.90</c:v>
                </c:pt>
                <c:pt idx="2">
                  <c:v>2.00</c:v>
                </c:pt>
                <c:pt idx="3">
                  <c:v>2.10</c:v>
                </c:pt>
                <c:pt idx="4">
                  <c:v>2.20</c:v>
                </c:pt>
                <c:pt idx="5">
                  <c:v>2.30</c:v>
                </c:pt>
                <c:pt idx="6">
                  <c:v>2.40</c:v>
                </c:pt>
                <c:pt idx="7">
                  <c:v>2.50</c:v>
                </c:pt>
                <c:pt idx="8">
                  <c:v>2.60</c:v>
                </c:pt>
                <c:pt idx="9">
                  <c:v>2.70</c:v>
                </c:pt>
                <c:pt idx="10">
                  <c:v>2.80</c:v>
                </c:pt>
                <c:pt idx="11">
                  <c:v>2.90</c:v>
                </c:pt>
                <c:pt idx="12">
                  <c:v>3.00</c:v>
                </c:pt>
                <c:pt idx="13">
                  <c:v>3.10</c:v>
                </c:pt>
                <c:pt idx="14">
                  <c:v>3.20</c:v>
                </c:pt>
                <c:pt idx="15">
                  <c:v>3.30</c:v>
                </c:pt>
                <c:pt idx="16">
                  <c:v>3.40</c:v>
                </c:pt>
                <c:pt idx="17">
                  <c:v>3.50</c:v>
                </c:pt>
                <c:pt idx="18">
                  <c:v>3.60</c:v>
                </c:pt>
                <c:pt idx="19">
                  <c:v>3.70</c:v>
                </c:pt>
                <c:pt idx="20">
                  <c:v>3.80</c:v>
                </c:pt>
                <c:pt idx="21">
                  <c:v>3.90</c:v>
                </c:pt>
                <c:pt idx="22">
                  <c:v>4.00</c:v>
                </c:pt>
                <c:pt idx="23">
                  <c:v>4.10</c:v>
                </c:pt>
                <c:pt idx="24">
                  <c:v>More</c:v>
                </c:pt>
              </c:strCache>
            </c:strRef>
          </c:cat>
          <c:val>
            <c:numRef>
              <c:f>Type2OutLowRBrass!$B$2:$B$26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9</c:v>
                </c:pt>
                <c:pt idx="10">
                  <c:v>9</c:v>
                </c:pt>
                <c:pt idx="11">
                  <c:v>4</c:v>
                </c:pt>
                <c:pt idx="12">
                  <c:v>15</c:v>
                </c:pt>
                <c:pt idx="13">
                  <c:v>11</c:v>
                </c:pt>
                <c:pt idx="14">
                  <c:v>10</c:v>
                </c:pt>
                <c:pt idx="15">
                  <c:v>14</c:v>
                </c:pt>
                <c:pt idx="16">
                  <c:v>49</c:v>
                </c:pt>
                <c:pt idx="17">
                  <c:v>33</c:v>
                </c:pt>
                <c:pt idx="18">
                  <c:v>19</c:v>
                </c:pt>
                <c:pt idx="19">
                  <c:v>5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2240"/>
        <c:axId val="234762632"/>
      </c:barChart>
      <c:catAx>
        <c:axId val="234762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4762632"/>
        <c:crosses val="autoZero"/>
        <c:auto val="1"/>
        <c:lblAlgn val="ctr"/>
        <c:lblOffset val="100"/>
        <c:noMultiLvlLbl val="0"/>
      </c:catAx>
      <c:valAx>
        <c:axId val="2347626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47622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Type3OutHighRBrass!$A$2:$A$26</c:f>
              <c:strCache>
                <c:ptCount val="25"/>
                <c:pt idx="0">
                  <c:v>1.80</c:v>
                </c:pt>
                <c:pt idx="1">
                  <c:v>1.90</c:v>
                </c:pt>
                <c:pt idx="2">
                  <c:v>2.00</c:v>
                </c:pt>
                <c:pt idx="3">
                  <c:v>2.10</c:v>
                </c:pt>
                <c:pt idx="4">
                  <c:v>2.20</c:v>
                </c:pt>
                <c:pt idx="5">
                  <c:v>2.30</c:v>
                </c:pt>
                <c:pt idx="6">
                  <c:v>2.40</c:v>
                </c:pt>
                <c:pt idx="7">
                  <c:v>2.50</c:v>
                </c:pt>
                <c:pt idx="8">
                  <c:v>2.60</c:v>
                </c:pt>
                <c:pt idx="9">
                  <c:v>2.70</c:v>
                </c:pt>
                <c:pt idx="10">
                  <c:v>2.80</c:v>
                </c:pt>
                <c:pt idx="11">
                  <c:v>2.90</c:v>
                </c:pt>
                <c:pt idx="12">
                  <c:v>3.00</c:v>
                </c:pt>
                <c:pt idx="13">
                  <c:v>3.10</c:v>
                </c:pt>
                <c:pt idx="14">
                  <c:v>3.20</c:v>
                </c:pt>
                <c:pt idx="15">
                  <c:v>3.30</c:v>
                </c:pt>
                <c:pt idx="16">
                  <c:v>3.40</c:v>
                </c:pt>
                <c:pt idx="17">
                  <c:v>3.50</c:v>
                </c:pt>
                <c:pt idx="18">
                  <c:v>3.60</c:v>
                </c:pt>
                <c:pt idx="19">
                  <c:v>3.70</c:v>
                </c:pt>
                <c:pt idx="20">
                  <c:v>3.80</c:v>
                </c:pt>
                <c:pt idx="21">
                  <c:v>3.90</c:v>
                </c:pt>
                <c:pt idx="22">
                  <c:v>4.00</c:v>
                </c:pt>
                <c:pt idx="23">
                  <c:v>4.10</c:v>
                </c:pt>
                <c:pt idx="24">
                  <c:v>More</c:v>
                </c:pt>
              </c:strCache>
            </c:strRef>
          </c:cat>
          <c:val>
            <c:numRef>
              <c:f>Type3OutHighRBrass!$B$2:$B$26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13</c:v>
                </c:pt>
                <c:pt idx="11">
                  <c:v>11</c:v>
                </c:pt>
                <c:pt idx="12">
                  <c:v>13</c:v>
                </c:pt>
                <c:pt idx="13">
                  <c:v>16</c:v>
                </c:pt>
                <c:pt idx="14">
                  <c:v>6</c:v>
                </c:pt>
                <c:pt idx="15">
                  <c:v>13</c:v>
                </c:pt>
                <c:pt idx="16">
                  <c:v>22</c:v>
                </c:pt>
                <c:pt idx="17">
                  <c:v>8</c:v>
                </c:pt>
                <c:pt idx="18">
                  <c:v>22</c:v>
                </c:pt>
                <c:pt idx="19">
                  <c:v>14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3416"/>
        <c:axId val="233850800"/>
      </c:barChart>
      <c:catAx>
        <c:axId val="234763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3850800"/>
        <c:crosses val="autoZero"/>
        <c:auto val="1"/>
        <c:lblAlgn val="ctr"/>
        <c:lblOffset val="100"/>
        <c:noMultiLvlLbl val="0"/>
      </c:catAx>
      <c:valAx>
        <c:axId val="2338508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47634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Type 3 Out High 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Brass Ferrules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CompareSSBrass8!$C$4:$C$27</c:f>
              <c:numCache>
                <c:formatCode>0.00</c:formatCode>
                <c:ptCount val="24"/>
                <c:pt idx="0">
                  <c:v>1.8</c:v>
                </c:pt>
                <c:pt idx="1">
                  <c:v>1.9</c:v>
                </c:pt>
                <c:pt idx="2">
                  <c:v>2</c:v>
                </c:pt>
                <c:pt idx="3">
                  <c:v>2.1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2.4</c:v>
                </c:pt>
                <c:pt idx="7">
                  <c:v>2.5</c:v>
                </c:pt>
                <c:pt idx="8">
                  <c:v>2.6</c:v>
                </c:pt>
                <c:pt idx="9">
                  <c:v>2.7</c:v>
                </c:pt>
                <c:pt idx="10">
                  <c:v>2.8</c:v>
                </c:pt>
                <c:pt idx="11">
                  <c:v>2.9</c:v>
                </c:pt>
                <c:pt idx="12">
                  <c:v>3</c:v>
                </c:pt>
                <c:pt idx="13">
                  <c:v>3.1</c:v>
                </c:pt>
                <c:pt idx="14">
                  <c:v>3.2</c:v>
                </c:pt>
                <c:pt idx="15">
                  <c:v>3.3</c:v>
                </c:pt>
                <c:pt idx="16">
                  <c:v>3.4</c:v>
                </c:pt>
                <c:pt idx="17">
                  <c:v>3.5</c:v>
                </c:pt>
                <c:pt idx="18">
                  <c:v>3.6</c:v>
                </c:pt>
                <c:pt idx="19">
                  <c:v>3.7</c:v>
                </c:pt>
                <c:pt idx="20">
                  <c:v>3.8</c:v>
                </c:pt>
                <c:pt idx="21">
                  <c:v>3.9</c:v>
                </c:pt>
                <c:pt idx="22">
                  <c:v>4</c:v>
                </c:pt>
                <c:pt idx="23">
                  <c:v>4.0999999999999996</c:v>
                </c:pt>
              </c:numCache>
            </c:numRef>
          </c:cat>
          <c:val>
            <c:numRef>
              <c:f>CompareSSBrass8!$D$4:$D$27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13</c:v>
                </c:pt>
                <c:pt idx="11">
                  <c:v>11</c:v>
                </c:pt>
                <c:pt idx="12">
                  <c:v>13</c:v>
                </c:pt>
                <c:pt idx="13">
                  <c:v>16</c:v>
                </c:pt>
                <c:pt idx="14">
                  <c:v>6</c:v>
                </c:pt>
                <c:pt idx="15">
                  <c:v>13</c:v>
                </c:pt>
                <c:pt idx="16">
                  <c:v>22</c:v>
                </c:pt>
                <c:pt idx="17">
                  <c:v>8</c:v>
                </c:pt>
                <c:pt idx="18">
                  <c:v>22</c:v>
                </c:pt>
                <c:pt idx="19">
                  <c:v>14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0"/>
          <c:order val="1"/>
          <c:tx>
            <c:v>SS Ferrules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CompareSSBrass8!$E$4:$E$27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7</c:v>
                </c:pt>
                <c:pt idx="14">
                  <c:v>7</c:v>
                </c:pt>
                <c:pt idx="15">
                  <c:v>10</c:v>
                </c:pt>
                <c:pt idx="16">
                  <c:v>8</c:v>
                </c:pt>
                <c:pt idx="17">
                  <c:v>11</c:v>
                </c:pt>
                <c:pt idx="18">
                  <c:v>8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852760"/>
        <c:axId val="233853152"/>
      </c:barChart>
      <c:catAx>
        <c:axId val="233852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Nut to Flange  Distance [mm]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853152"/>
        <c:crosses val="autoZero"/>
        <c:auto val="1"/>
        <c:lblAlgn val="ctr"/>
        <c:lblOffset val="100"/>
        <c:noMultiLvlLbl val="0"/>
      </c:catAx>
      <c:valAx>
        <c:axId val="23385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852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Type3InHighRBrass!$A$2:$A$28</c:f>
              <c:strCache>
                <c:ptCount val="27"/>
                <c:pt idx="0">
                  <c:v>12.20</c:v>
                </c:pt>
                <c:pt idx="1">
                  <c:v>12.30</c:v>
                </c:pt>
                <c:pt idx="2">
                  <c:v>12.40</c:v>
                </c:pt>
                <c:pt idx="3">
                  <c:v>12.50</c:v>
                </c:pt>
                <c:pt idx="4">
                  <c:v>12.60</c:v>
                </c:pt>
                <c:pt idx="5">
                  <c:v>12.70</c:v>
                </c:pt>
                <c:pt idx="6">
                  <c:v>12.80</c:v>
                </c:pt>
                <c:pt idx="7">
                  <c:v>12.90</c:v>
                </c:pt>
                <c:pt idx="8">
                  <c:v>13.00</c:v>
                </c:pt>
                <c:pt idx="9">
                  <c:v>13.10</c:v>
                </c:pt>
                <c:pt idx="10">
                  <c:v>13.20</c:v>
                </c:pt>
                <c:pt idx="11">
                  <c:v>13.30</c:v>
                </c:pt>
                <c:pt idx="12">
                  <c:v>13.40</c:v>
                </c:pt>
                <c:pt idx="13">
                  <c:v>13.50</c:v>
                </c:pt>
                <c:pt idx="14">
                  <c:v>13.60</c:v>
                </c:pt>
                <c:pt idx="15">
                  <c:v>13.70</c:v>
                </c:pt>
                <c:pt idx="16">
                  <c:v>13.80</c:v>
                </c:pt>
                <c:pt idx="17">
                  <c:v>13.90</c:v>
                </c:pt>
                <c:pt idx="18">
                  <c:v>14.00</c:v>
                </c:pt>
                <c:pt idx="19">
                  <c:v>14.10</c:v>
                </c:pt>
                <c:pt idx="20">
                  <c:v>14.20</c:v>
                </c:pt>
                <c:pt idx="21">
                  <c:v>14.30</c:v>
                </c:pt>
                <c:pt idx="22">
                  <c:v>14.40</c:v>
                </c:pt>
                <c:pt idx="23">
                  <c:v>14.50</c:v>
                </c:pt>
                <c:pt idx="24">
                  <c:v>14.60</c:v>
                </c:pt>
                <c:pt idx="25">
                  <c:v>14.70</c:v>
                </c:pt>
                <c:pt idx="26">
                  <c:v>More</c:v>
                </c:pt>
              </c:strCache>
            </c:strRef>
          </c:cat>
          <c:val>
            <c:numRef>
              <c:f>Type3InHighRBrass!$B$2:$B$28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7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5</c:v>
                </c:pt>
                <c:pt idx="12">
                  <c:v>10</c:v>
                </c:pt>
                <c:pt idx="13">
                  <c:v>5</c:v>
                </c:pt>
                <c:pt idx="14">
                  <c:v>9</c:v>
                </c:pt>
                <c:pt idx="15">
                  <c:v>12</c:v>
                </c:pt>
                <c:pt idx="16">
                  <c:v>16</c:v>
                </c:pt>
                <c:pt idx="17">
                  <c:v>21</c:v>
                </c:pt>
                <c:pt idx="18">
                  <c:v>14</c:v>
                </c:pt>
                <c:pt idx="19">
                  <c:v>12</c:v>
                </c:pt>
                <c:pt idx="20">
                  <c:v>7</c:v>
                </c:pt>
                <c:pt idx="21">
                  <c:v>2</c:v>
                </c:pt>
                <c:pt idx="22">
                  <c:v>6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690896"/>
        <c:axId val="218685408"/>
      </c:barChart>
      <c:catAx>
        <c:axId val="218690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8685408"/>
        <c:crosses val="autoZero"/>
        <c:auto val="1"/>
        <c:lblAlgn val="ctr"/>
        <c:lblOffset val="100"/>
        <c:noMultiLvlLbl val="0"/>
      </c:catAx>
      <c:valAx>
        <c:axId val="2186854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86908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Outer Union "Tightness"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T2OutsmallR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AllOutT2and3!$B$5:$B$28</c:f>
              <c:numCache>
                <c:formatCode>0.00</c:formatCode>
                <c:ptCount val="24"/>
                <c:pt idx="0">
                  <c:v>1.8</c:v>
                </c:pt>
                <c:pt idx="1">
                  <c:v>1.9</c:v>
                </c:pt>
                <c:pt idx="2">
                  <c:v>2</c:v>
                </c:pt>
                <c:pt idx="3">
                  <c:v>2.1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2.4</c:v>
                </c:pt>
                <c:pt idx="7">
                  <c:v>2.5</c:v>
                </c:pt>
                <c:pt idx="8">
                  <c:v>2.6</c:v>
                </c:pt>
                <c:pt idx="9">
                  <c:v>2.7</c:v>
                </c:pt>
                <c:pt idx="10">
                  <c:v>2.8</c:v>
                </c:pt>
                <c:pt idx="11">
                  <c:v>2.9</c:v>
                </c:pt>
                <c:pt idx="12">
                  <c:v>3</c:v>
                </c:pt>
                <c:pt idx="13">
                  <c:v>3.1</c:v>
                </c:pt>
                <c:pt idx="14">
                  <c:v>3.2</c:v>
                </c:pt>
                <c:pt idx="15">
                  <c:v>3.3</c:v>
                </c:pt>
                <c:pt idx="16">
                  <c:v>3.4</c:v>
                </c:pt>
                <c:pt idx="17">
                  <c:v>3.5</c:v>
                </c:pt>
                <c:pt idx="18">
                  <c:v>3.6</c:v>
                </c:pt>
                <c:pt idx="19">
                  <c:v>3.7</c:v>
                </c:pt>
                <c:pt idx="20">
                  <c:v>3.8</c:v>
                </c:pt>
                <c:pt idx="21">
                  <c:v>3.9</c:v>
                </c:pt>
                <c:pt idx="22">
                  <c:v>4</c:v>
                </c:pt>
                <c:pt idx="23">
                  <c:v>4.0999999999999996</c:v>
                </c:pt>
              </c:numCache>
            </c:numRef>
          </c:cat>
          <c:val>
            <c:numRef>
              <c:f>AllOutT2and3!$C$5:$C$28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9</c:v>
                </c:pt>
                <c:pt idx="10">
                  <c:v>9</c:v>
                </c:pt>
                <c:pt idx="11">
                  <c:v>4</c:v>
                </c:pt>
                <c:pt idx="12">
                  <c:v>15</c:v>
                </c:pt>
                <c:pt idx="13">
                  <c:v>17</c:v>
                </c:pt>
                <c:pt idx="14">
                  <c:v>11</c:v>
                </c:pt>
                <c:pt idx="15">
                  <c:v>16</c:v>
                </c:pt>
                <c:pt idx="16">
                  <c:v>53</c:v>
                </c:pt>
                <c:pt idx="17">
                  <c:v>34</c:v>
                </c:pt>
                <c:pt idx="18">
                  <c:v>29</c:v>
                </c:pt>
                <c:pt idx="19">
                  <c:v>5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0"/>
          <c:order val="1"/>
          <c:tx>
            <c:v>T2OutHighR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AllOutT2and3!$D$5:$D$28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7</c:v>
                </c:pt>
                <c:pt idx="6">
                  <c:v>5</c:v>
                </c:pt>
                <c:pt idx="7">
                  <c:v>8</c:v>
                </c:pt>
                <c:pt idx="8">
                  <c:v>16</c:v>
                </c:pt>
                <c:pt idx="9">
                  <c:v>17</c:v>
                </c:pt>
                <c:pt idx="10">
                  <c:v>19</c:v>
                </c:pt>
                <c:pt idx="11">
                  <c:v>28</c:v>
                </c:pt>
                <c:pt idx="12">
                  <c:v>28</c:v>
                </c:pt>
                <c:pt idx="13">
                  <c:v>29</c:v>
                </c:pt>
                <c:pt idx="14">
                  <c:v>21</c:v>
                </c:pt>
                <c:pt idx="15">
                  <c:v>21</c:v>
                </c:pt>
                <c:pt idx="16">
                  <c:v>6</c:v>
                </c:pt>
                <c:pt idx="17">
                  <c:v>5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2"/>
          <c:order val="2"/>
          <c:tx>
            <c:v>T3OutsmallR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AllOutT2and3!$E$5:$E$28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0</c:v>
                </c:pt>
                <c:pt idx="8">
                  <c:v>9</c:v>
                </c:pt>
                <c:pt idx="9">
                  <c:v>11</c:v>
                </c:pt>
                <c:pt idx="10">
                  <c:v>23</c:v>
                </c:pt>
                <c:pt idx="11">
                  <c:v>25</c:v>
                </c:pt>
                <c:pt idx="12">
                  <c:v>26</c:v>
                </c:pt>
                <c:pt idx="13">
                  <c:v>25</c:v>
                </c:pt>
                <c:pt idx="14">
                  <c:v>32</c:v>
                </c:pt>
                <c:pt idx="15">
                  <c:v>16</c:v>
                </c:pt>
                <c:pt idx="16">
                  <c:v>14</c:v>
                </c:pt>
                <c:pt idx="17">
                  <c:v>17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3"/>
          <c:tx>
            <c:v>T3OutHighR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AllOutT2and3!$F$5:$F$28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14</c:v>
                </c:pt>
                <c:pt idx="11">
                  <c:v>15</c:v>
                </c:pt>
                <c:pt idx="12">
                  <c:v>15</c:v>
                </c:pt>
                <c:pt idx="13">
                  <c:v>23</c:v>
                </c:pt>
                <c:pt idx="14">
                  <c:v>13</c:v>
                </c:pt>
                <c:pt idx="15">
                  <c:v>23</c:v>
                </c:pt>
                <c:pt idx="16">
                  <c:v>30</c:v>
                </c:pt>
                <c:pt idx="17">
                  <c:v>19</c:v>
                </c:pt>
                <c:pt idx="18">
                  <c:v>30</c:v>
                </c:pt>
                <c:pt idx="19">
                  <c:v>15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479208"/>
        <c:axId val="223340152"/>
      </c:barChart>
      <c:catAx>
        <c:axId val="236479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Distance Union head to Flange[mm]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340152"/>
        <c:crosses val="autoZero"/>
        <c:auto val="0"/>
        <c:lblAlgn val="ctr"/>
        <c:lblOffset val="100"/>
        <c:noMultiLvlLbl val="0"/>
      </c:catAx>
      <c:valAx>
        <c:axId val="223340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6479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Type3InLowRBrass!$A$2:$A$28</c:f>
              <c:strCache>
                <c:ptCount val="27"/>
                <c:pt idx="0">
                  <c:v>12.20</c:v>
                </c:pt>
                <c:pt idx="1">
                  <c:v>12.30</c:v>
                </c:pt>
                <c:pt idx="2">
                  <c:v>12.40</c:v>
                </c:pt>
                <c:pt idx="3">
                  <c:v>12.50</c:v>
                </c:pt>
                <c:pt idx="4">
                  <c:v>12.60</c:v>
                </c:pt>
                <c:pt idx="5">
                  <c:v>12.70</c:v>
                </c:pt>
                <c:pt idx="6">
                  <c:v>12.80</c:v>
                </c:pt>
                <c:pt idx="7">
                  <c:v>12.90</c:v>
                </c:pt>
                <c:pt idx="8">
                  <c:v>13.00</c:v>
                </c:pt>
                <c:pt idx="9">
                  <c:v>13.10</c:v>
                </c:pt>
                <c:pt idx="10">
                  <c:v>13.20</c:v>
                </c:pt>
                <c:pt idx="11">
                  <c:v>13.30</c:v>
                </c:pt>
                <c:pt idx="12">
                  <c:v>13.40</c:v>
                </c:pt>
                <c:pt idx="13">
                  <c:v>13.50</c:v>
                </c:pt>
                <c:pt idx="14">
                  <c:v>13.60</c:v>
                </c:pt>
                <c:pt idx="15">
                  <c:v>13.70</c:v>
                </c:pt>
                <c:pt idx="16">
                  <c:v>13.80</c:v>
                </c:pt>
                <c:pt idx="17">
                  <c:v>13.90</c:v>
                </c:pt>
                <c:pt idx="18">
                  <c:v>14.00</c:v>
                </c:pt>
                <c:pt idx="19">
                  <c:v>14.10</c:v>
                </c:pt>
                <c:pt idx="20">
                  <c:v>14.20</c:v>
                </c:pt>
                <c:pt idx="21">
                  <c:v>14.30</c:v>
                </c:pt>
                <c:pt idx="22">
                  <c:v>14.40</c:v>
                </c:pt>
                <c:pt idx="23">
                  <c:v>14.50</c:v>
                </c:pt>
                <c:pt idx="24">
                  <c:v>14.60</c:v>
                </c:pt>
                <c:pt idx="25">
                  <c:v>14.70</c:v>
                </c:pt>
                <c:pt idx="26">
                  <c:v>More</c:v>
                </c:pt>
              </c:strCache>
            </c:strRef>
          </c:cat>
          <c:val>
            <c:numRef>
              <c:f>Type3InLowRBrass!$B$2:$B$28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6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10</c:v>
                </c:pt>
                <c:pt idx="13">
                  <c:v>8</c:v>
                </c:pt>
                <c:pt idx="14">
                  <c:v>12</c:v>
                </c:pt>
                <c:pt idx="15">
                  <c:v>14</c:v>
                </c:pt>
                <c:pt idx="16">
                  <c:v>15</c:v>
                </c:pt>
                <c:pt idx="17">
                  <c:v>22</c:v>
                </c:pt>
                <c:pt idx="18">
                  <c:v>17</c:v>
                </c:pt>
                <c:pt idx="19">
                  <c:v>6</c:v>
                </c:pt>
                <c:pt idx="20">
                  <c:v>10</c:v>
                </c:pt>
                <c:pt idx="21">
                  <c:v>5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228408"/>
        <c:axId val="471228800"/>
      </c:barChart>
      <c:catAx>
        <c:axId val="471228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71228800"/>
        <c:crosses val="autoZero"/>
        <c:auto val="1"/>
        <c:lblAlgn val="ctr"/>
        <c:lblOffset val="100"/>
        <c:noMultiLvlLbl val="0"/>
      </c:catAx>
      <c:valAx>
        <c:axId val="4712288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712284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Type3OutLowRBrass!$A$2:$A$26</c:f>
              <c:strCache>
                <c:ptCount val="25"/>
                <c:pt idx="0">
                  <c:v>1.80</c:v>
                </c:pt>
                <c:pt idx="1">
                  <c:v>1.90</c:v>
                </c:pt>
                <c:pt idx="2">
                  <c:v>2.00</c:v>
                </c:pt>
                <c:pt idx="3">
                  <c:v>2.10</c:v>
                </c:pt>
                <c:pt idx="4">
                  <c:v>2.20</c:v>
                </c:pt>
                <c:pt idx="5">
                  <c:v>2.30</c:v>
                </c:pt>
                <c:pt idx="6">
                  <c:v>2.40</c:v>
                </c:pt>
                <c:pt idx="7">
                  <c:v>2.50</c:v>
                </c:pt>
                <c:pt idx="8">
                  <c:v>2.60</c:v>
                </c:pt>
                <c:pt idx="9">
                  <c:v>2.70</c:v>
                </c:pt>
                <c:pt idx="10">
                  <c:v>2.80</c:v>
                </c:pt>
                <c:pt idx="11">
                  <c:v>2.90</c:v>
                </c:pt>
                <c:pt idx="12">
                  <c:v>3.00</c:v>
                </c:pt>
                <c:pt idx="13">
                  <c:v>3.10</c:v>
                </c:pt>
                <c:pt idx="14">
                  <c:v>3.20</c:v>
                </c:pt>
                <c:pt idx="15">
                  <c:v>3.30</c:v>
                </c:pt>
                <c:pt idx="16">
                  <c:v>3.40</c:v>
                </c:pt>
                <c:pt idx="17">
                  <c:v>3.50</c:v>
                </c:pt>
                <c:pt idx="18">
                  <c:v>3.60</c:v>
                </c:pt>
                <c:pt idx="19">
                  <c:v>3.70</c:v>
                </c:pt>
                <c:pt idx="20">
                  <c:v>3.80</c:v>
                </c:pt>
                <c:pt idx="21">
                  <c:v>3.90</c:v>
                </c:pt>
                <c:pt idx="22">
                  <c:v>4.00</c:v>
                </c:pt>
                <c:pt idx="23">
                  <c:v>4.10</c:v>
                </c:pt>
                <c:pt idx="24">
                  <c:v>More</c:v>
                </c:pt>
              </c:strCache>
            </c:strRef>
          </c:cat>
          <c:val>
            <c:numRef>
              <c:f>Type3OutLowRBrass!$B$2:$B$26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8</c:v>
                </c:pt>
                <c:pt idx="9">
                  <c:v>6</c:v>
                </c:pt>
                <c:pt idx="10">
                  <c:v>17</c:v>
                </c:pt>
                <c:pt idx="11">
                  <c:v>14</c:v>
                </c:pt>
                <c:pt idx="12">
                  <c:v>22</c:v>
                </c:pt>
                <c:pt idx="13">
                  <c:v>13</c:v>
                </c:pt>
                <c:pt idx="14">
                  <c:v>20</c:v>
                </c:pt>
                <c:pt idx="15">
                  <c:v>12</c:v>
                </c:pt>
                <c:pt idx="16">
                  <c:v>12</c:v>
                </c:pt>
                <c:pt idx="17">
                  <c:v>8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449528"/>
        <c:axId val="373449920"/>
      </c:barChart>
      <c:catAx>
        <c:axId val="373449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73449920"/>
        <c:crosses val="autoZero"/>
        <c:auto val="1"/>
        <c:lblAlgn val="ctr"/>
        <c:lblOffset val="100"/>
        <c:noMultiLvlLbl val="0"/>
      </c:catAx>
      <c:valAx>
        <c:axId val="3734499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734495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Type2OutHighRBrass!$A$2:$A$26</c:f>
              <c:strCache>
                <c:ptCount val="25"/>
                <c:pt idx="0">
                  <c:v>1.80</c:v>
                </c:pt>
                <c:pt idx="1">
                  <c:v>1.90</c:v>
                </c:pt>
                <c:pt idx="2">
                  <c:v>2.00</c:v>
                </c:pt>
                <c:pt idx="3">
                  <c:v>2.10</c:v>
                </c:pt>
                <c:pt idx="4">
                  <c:v>2.20</c:v>
                </c:pt>
                <c:pt idx="5">
                  <c:v>2.30</c:v>
                </c:pt>
                <c:pt idx="6">
                  <c:v>2.40</c:v>
                </c:pt>
                <c:pt idx="7">
                  <c:v>2.50</c:v>
                </c:pt>
                <c:pt idx="8">
                  <c:v>2.60</c:v>
                </c:pt>
                <c:pt idx="9">
                  <c:v>2.70</c:v>
                </c:pt>
                <c:pt idx="10">
                  <c:v>2.80</c:v>
                </c:pt>
                <c:pt idx="11">
                  <c:v>2.90</c:v>
                </c:pt>
                <c:pt idx="12">
                  <c:v>3.00</c:v>
                </c:pt>
                <c:pt idx="13">
                  <c:v>3.10</c:v>
                </c:pt>
                <c:pt idx="14">
                  <c:v>3.20</c:v>
                </c:pt>
                <c:pt idx="15">
                  <c:v>3.30</c:v>
                </c:pt>
                <c:pt idx="16">
                  <c:v>3.40</c:v>
                </c:pt>
                <c:pt idx="17">
                  <c:v>3.50</c:v>
                </c:pt>
                <c:pt idx="18">
                  <c:v>3.60</c:v>
                </c:pt>
                <c:pt idx="19">
                  <c:v>3.70</c:v>
                </c:pt>
                <c:pt idx="20">
                  <c:v>3.80</c:v>
                </c:pt>
                <c:pt idx="21">
                  <c:v>3.90</c:v>
                </c:pt>
                <c:pt idx="22">
                  <c:v>4.00</c:v>
                </c:pt>
                <c:pt idx="23">
                  <c:v>4.10</c:v>
                </c:pt>
                <c:pt idx="24">
                  <c:v>More</c:v>
                </c:pt>
              </c:strCache>
            </c:strRef>
          </c:cat>
          <c:val>
            <c:numRef>
              <c:f>Type2OutHighRBrass!$B$2:$B$26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7</c:v>
                </c:pt>
                <c:pt idx="6">
                  <c:v>5</c:v>
                </c:pt>
                <c:pt idx="7">
                  <c:v>8</c:v>
                </c:pt>
                <c:pt idx="8">
                  <c:v>16</c:v>
                </c:pt>
                <c:pt idx="9">
                  <c:v>17</c:v>
                </c:pt>
                <c:pt idx="10">
                  <c:v>17</c:v>
                </c:pt>
                <c:pt idx="11">
                  <c:v>22</c:v>
                </c:pt>
                <c:pt idx="12">
                  <c:v>23</c:v>
                </c:pt>
                <c:pt idx="13">
                  <c:v>21</c:v>
                </c:pt>
                <c:pt idx="14">
                  <c:v>21</c:v>
                </c:pt>
                <c:pt idx="15">
                  <c:v>18</c:v>
                </c:pt>
                <c:pt idx="16">
                  <c:v>6</c:v>
                </c:pt>
                <c:pt idx="17">
                  <c:v>5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124656"/>
        <c:axId val="462125048"/>
      </c:barChart>
      <c:catAx>
        <c:axId val="46212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62125048"/>
        <c:crosses val="autoZero"/>
        <c:auto val="1"/>
        <c:lblAlgn val="ctr"/>
        <c:lblOffset val="100"/>
        <c:noMultiLvlLbl val="0"/>
      </c:catAx>
      <c:valAx>
        <c:axId val="4621250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621246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Type2InHighRBrass!$A$2:$A$28</c:f>
              <c:strCache>
                <c:ptCount val="27"/>
                <c:pt idx="0">
                  <c:v>12.20</c:v>
                </c:pt>
                <c:pt idx="1">
                  <c:v>12.30</c:v>
                </c:pt>
                <c:pt idx="2">
                  <c:v>12.40</c:v>
                </c:pt>
                <c:pt idx="3">
                  <c:v>12.50</c:v>
                </c:pt>
                <c:pt idx="4">
                  <c:v>12.60</c:v>
                </c:pt>
                <c:pt idx="5">
                  <c:v>12.70</c:v>
                </c:pt>
                <c:pt idx="6">
                  <c:v>12.80</c:v>
                </c:pt>
                <c:pt idx="7">
                  <c:v>12.90</c:v>
                </c:pt>
                <c:pt idx="8">
                  <c:v>13.00</c:v>
                </c:pt>
                <c:pt idx="9">
                  <c:v>13.10</c:v>
                </c:pt>
                <c:pt idx="10">
                  <c:v>13.20</c:v>
                </c:pt>
                <c:pt idx="11">
                  <c:v>13.30</c:v>
                </c:pt>
                <c:pt idx="12">
                  <c:v>13.40</c:v>
                </c:pt>
                <c:pt idx="13">
                  <c:v>13.50</c:v>
                </c:pt>
                <c:pt idx="14">
                  <c:v>13.60</c:v>
                </c:pt>
                <c:pt idx="15">
                  <c:v>13.70</c:v>
                </c:pt>
                <c:pt idx="16">
                  <c:v>13.80</c:v>
                </c:pt>
                <c:pt idx="17">
                  <c:v>13.90</c:v>
                </c:pt>
                <c:pt idx="18">
                  <c:v>14.00</c:v>
                </c:pt>
                <c:pt idx="19">
                  <c:v>14.10</c:v>
                </c:pt>
                <c:pt idx="20">
                  <c:v>14.20</c:v>
                </c:pt>
                <c:pt idx="21">
                  <c:v>14.30</c:v>
                </c:pt>
                <c:pt idx="22">
                  <c:v>14.40</c:v>
                </c:pt>
                <c:pt idx="23">
                  <c:v>14.50</c:v>
                </c:pt>
                <c:pt idx="24">
                  <c:v>14.60</c:v>
                </c:pt>
                <c:pt idx="25">
                  <c:v>14.70</c:v>
                </c:pt>
                <c:pt idx="26">
                  <c:v>More</c:v>
                </c:pt>
              </c:strCache>
            </c:strRef>
          </c:cat>
          <c:val>
            <c:numRef>
              <c:f>Type2InHighRBrass!$B$2:$B$28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5</c:v>
                </c:pt>
                <c:pt idx="7">
                  <c:v>8</c:v>
                </c:pt>
                <c:pt idx="8">
                  <c:v>1</c:v>
                </c:pt>
                <c:pt idx="9">
                  <c:v>1</c:v>
                </c:pt>
                <c:pt idx="10">
                  <c:v>8</c:v>
                </c:pt>
                <c:pt idx="11">
                  <c:v>5</c:v>
                </c:pt>
                <c:pt idx="12">
                  <c:v>19</c:v>
                </c:pt>
                <c:pt idx="13">
                  <c:v>19</c:v>
                </c:pt>
                <c:pt idx="14">
                  <c:v>16</c:v>
                </c:pt>
                <c:pt idx="15">
                  <c:v>17</c:v>
                </c:pt>
                <c:pt idx="16">
                  <c:v>23</c:v>
                </c:pt>
                <c:pt idx="17">
                  <c:v>27</c:v>
                </c:pt>
                <c:pt idx="18">
                  <c:v>19</c:v>
                </c:pt>
                <c:pt idx="19">
                  <c:v>6</c:v>
                </c:pt>
                <c:pt idx="20">
                  <c:v>6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4976392"/>
        <c:axId val="564976784"/>
      </c:barChart>
      <c:catAx>
        <c:axId val="564976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64976784"/>
        <c:crosses val="autoZero"/>
        <c:auto val="1"/>
        <c:lblAlgn val="ctr"/>
        <c:lblOffset val="100"/>
        <c:noMultiLvlLbl val="0"/>
      </c:catAx>
      <c:valAx>
        <c:axId val="5649767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649763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Type2InLowRBrass!$A$2:$A$28</c:f>
              <c:strCache>
                <c:ptCount val="27"/>
                <c:pt idx="0">
                  <c:v>12.20</c:v>
                </c:pt>
                <c:pt idx="1">
                  <c:v>12.30</c:v>
                </c:pt>
                <c:pt idx="2">
                  <c:v>12.40</c:v>
                </c:pt>
                <c:pt idx="3">
                  <c:v>12.50</c:v>
                </c:pt>
                <c:pt idx="4">
                  <c:v>12.60</c:v>
                </c:pt>
                <c:pt idx="5">
                  <c:v>12.70</c:v>
                </c:pt>
                <c:pt idx="6">
                  <c:v>12.80</c:v>
                </c:pt>
                <c:pt idx="7">
                  <c:v>12.90</c:v>
                </c:pt>
                <c:pt idx="8">
                  <c:v>13.00</c:v>
                </c:pt>
                <c:pt idx="9">
                  <c:v>13.10</c:v>
                </c:pt>
                <c:pt idx="10">
                  <c:v>13.20</c:v>
                </c:pt>
                <c:pt idx="11">
                  <c:v>13.30</c:v>
                </c:pt>
                <c:pt idx="12">
                  <c:v>13.40</c:v>
                </c:pt>
                <c:pt idx="13">
                  <c:v>13.50</c:v>
                </c:pt>
                <c:pt idx="14">
                  <c:v>13.60</c:v>
                </c:pt>
                <c:pt idx="15">
                  <c:v>13.70</c:v>
                </c:pt>
                <c:pt idx="16">
                  <c:v>13.80</c:v>
                </c:pt>
                <c:pt idx="17">
                  <c:v>13.90</c:v>
                </c:pt>
                <c:pt idx="18">
                  <c:v>14.00</c:v>
                </c:pt>
                <c:pt idx="19">
                  <c:v>14.10</c:v>
                </c:pt>
                <c:pt idx="20">
                  <c:v>14.20</c:v>
                </c:pt>
                <c:pt idx="21">
                  <c:v>14.30</c:v>
                </c:pt>
                <c:pt idx="22">
                  <c:v>14.40</c:v>
                </c:pt>
                <c:pt idx="23">
                  <c:v>14.50</c:v>
                </c:pt>
                <c:pt idx="24">
                  <c:v>14.60</c:v>
                </c:pt>
                <c:pt idx="25">
                  <c:v>14.70</c:v>
                </c:pt>
                <c:pt idx="26">
                  <c:v>More</c:v>
                </c:pt>
              </c:strCache>
            </c:strRef>
          </c:cat>
          <c:val>
            <c:numRef>
              <c:f>Type2InLowRBrass!$B$2:$B$28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9</c:v>
                </c:pt>
                <c:pt idx="7">
                  <c:v>9</c:v>
                </c:pt>
                <c:pt idx="8">
                  <c:v>7</c:v>
                </c:pt>
                <c:pt idx="9">
                  <c:v>7</c:v>
                </c:pt>
                <c:pt idx="10">
                  <c:v>5</c:v>
                </c:pt>
                <c:pt idx="11">
                  <c:v>3</c:v>
                </c:pt>
                <c:pt idx="12">
                  <c:v>11</c:v>
                </c:pt>
                <c:pt idx="13">
                  <c:v>10</c:v>
                </c:pt>
                <c:pt idx="14">
                  <c:v>9</c:v>
                </c:pt>
                <c:pt idx="15">
                  <c:v>30</c:v>
                </c:pt>
                <c:pt idx="16">
                  <c:v>19</c:v>
                </c:pt>
                <c:pt idx="17">
                  <c:v>24</c:v>
                </c:pt>
                <c:pt idx="18">
                  <c:v>13</c:v>
                </c:pt>
                <c:pt idx="19">
                  <c:v>10</c:v>
                </c:pt>
                <c:pt idx="20">
                  <c:v>9</c:v>
                </c:pt>
                <c:pt idx="21">
                  <c:v>4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230936"/>
        <c:axId val="476292792"/>
      </c:barChart>
      <c:catAx>
        <c:axId val="401230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76292792"/>
        <c:crosses val="autoZero"/>
        <c:auto val="1"/>
        <c:lblAlgn val="ctr"/>
        <c:lblOffset val="100"/>
        <c:noMultiLvlLbl val="0"/>
      </c:catAx>
      <c:valAx>
        <c:axId val="4762927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012309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Type3OutLowRSS!$A$2:$A$26</c:f>
              <c:strCache>
                <c:ptCount val="25"/>
                <c:pt idx="0">
                  <c:v>1.80</c:v>
                </c:pt>
                <c:pt idx="1">
                  <c:v>1.90</c:v>
                </c:pt>
                <c:pt idx="2">
                  <c:v>2.00</c:v>
                </c:pt>
                <c:pt idx="3">
                  <c:v>2.10</c:v>
                </c:pt>
                <c:pt idx="4">
                  <c:v>2.20</c:v>
                </c:pt>
                <c:pt idx="5">
                  <c:v>2.30</c:v>
                </c:pt>
                <c:pt idx="6">
                  <c:v>2.40</c:v>
                </c:pt>
                <c:pt idx="7">
                  <c:v>2.50</c:v>
                </c:pt>
                <c:pt idx="8">
                  <c:v>2.60</c:v>
                </c:pt>
                <c:pt idx="9">
                  <c:v>2.70</c:v>
                </c:pt>
                <c:pt idx="10">
                  <c:v>2.80</c:v>
                </c:pt>
                <c:pt idx="11">
                  <c:v>2.90</c:v>
                </c:pt>
                <c:pt idx="12">
                  <c:v>3.00</c:v>
                </c:pt>
                <c:pt idx="13">
                  <c:v>3.10</c:v>
                </c:pt>
                <c:pt idx="14">
                  <c:v>3.20</c:v>
                </c:pt>
                <c:pt idx="15">
                  <c:v>3.30</c:v>
                </c:pt>
                <c:pt idx="16">
                  <c:v>3.40</c:v>
                </c:pt>
                <c:pt idx="17">
                  <c:v>3.50</c:v>
                </c:pt>
                <c:pt idx="18">
                  <c:v>3.60</c:v>
                </c:pt>
                <c:pt idx="19">
                  <c:v>3.70</c:v>
                </c:pt>
                <c:pt idx="20">
                  <c:v>3.80</c:v>
                </c:pt>
                <c:pt idx="21">
                  <c:v>3.90</c:v>
                </c:pt>
                <c:pt idx="22">
                  <c:v>4.00</c:v>
                </c:pt>
                <c:pt idx="23">
                  <c:v>4.10</c:v>
                </c:pt>
                <c:pt idx="24">
                  <c:v>More</c:v>
                </c:pt>
              </c:strCache>
            </c:strRef>
          </c:cat>
          <c:val>
            <c:numRef>
              <c:f>Type3OutLowRSS!$B$2:$B$26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5</c:v>
                </c:pt>
                <c:pt idx="10">
                  <c:v>6</c:v>
                </c:pt>
                <c:pt idx="11">
                  <c:v>11</c:v>
                </c:pt>
                <c:pt idx="12">
                  <c:v>4</c:v>
                </c:pt>
                <c:pt idx="13">
                  <c:v>12</c:v>
                </c:pt>
                <c:pt idx="14">
                  <c:v>12</c:v>
                </c:pt>
                <c:pt idx="15">
                  <c:v>4</c:v>
                </c:pt>
                <c:pt idx="16">
                  <c:v>2</c:v>
                </c:pt>
                <c:pt idx="17">
                  <c:v>9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851976"/>
        <c:axId val="233851584"/>
      </c:barChart>
      <c:catAx>
        <c:axId val="233851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3851584"/>
        <c:crosses val="autoZero"/>
        <c:auto val="1"/>
        <c:lblAlgn val="ctr"/>
        <c:lblOffset val="100"/>
        <c:noMultiLvlLbl val="0"/>
      </c:catAx>
      <c:valAx>
        <c:axId val="2338515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38519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Type3InLowRSS!$A$2:$A$28</c:f>
              <c:strCache>
                <c:ptCount val="27"/>
                <c:pt idx="0">
                  <c:v>12.20</c:v>
                </c:pt>
                <c:pt idx="1">
                  <c:v>12.30</c:v>
                </c:pt>
                <c:pt idx="2">
                  <c:v>12.40</c:v>
                </c:pt>
                <c:pt idx="3">
                  <c:v>12.50</c:v>
                </c:pt>
                <c:pt idx="4">
                  <c:v>12.60</c:v>
                </c:pt>
                <c:pt idx="5">
                  <c:v>12.70</c:v>
                </c:pt>
                <c:pt idx="6">
                  <c:v>12.80</c:v>
                </c:pt>
                <c:pt idx="7">
                  <c:v>12.90</c:v>
                </c:pt>
                <c:pt idx="8">
                  <c:v>13.00</c:v>
                </c:pt>
                <c:pt idx="9">
                  <c:v>13.10</c:v>
                </c:pt>
                <c:pt idx="10">
                  <c:v>13.20</c:v>
                </c:pt>
                <c:pt idx="11">
                  <c:v>13.30</c:v>
                </c:pt>
                <c:pt idx="12">
                  <c:v>13.40</c:v>
                </c:pt>
                <c:pt idx="13">
                  <c:v>13.50</c:v>
                </c:pt>
                <c:pt idx="14">
                  <c:v>13.60</c:v>
                </c:pt>
                <c:pt idx="15">
                  <c:v>13.70</c:v>
                </c:pt>
                <c:pt idx="16">
                  <c:v>13.80</c:v>
                </c:pt>
                <c:pt idx="17">
                  <c:v>13.90</c:v>
                </c:pt>
                <c:pt idx="18">
                  <c:v>14.00</c:v>
                </c:pt>
                <c:pt idx="19">
                  <c:v>14.10</c:v>
                </c:pt>
                <c:pt idx="20">
                  <c:v>14.20</c:v>
                </c:pt>
                <c:pt idx="21">
                  <c:v>14.30</c:v>
                </c:pt>
                <c:pt idx="22">
                  <c:v>14.40</c:v>
                </c:pt>
                <c:pt idx="23">
                  <c:v>14.50</c:v>
                </c:pt>
                <c:pt idx="24">
                  <c:v>14.60</c:v>
                </c:pt>
                <c:pt idx="25">
                  <c:v>14.70</c:v>
                </c:pt>
                <c:pt idx="26">
                  <c:v>More</c:v>
                </c:pt>
              </c:strCache>
            </c:strRef>
          </c:cat>
          <c:val>
            <c:numRef>
              <c:f>Type3InLowRSS!$B$2:$B$28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7</c:v>
                </c:pt>
                <c:pt idx="13">
                  <c:v>10</c:v>
                </c:pt>
                <c:pt idx="14">
                  <c:v>19</c:v>
                </c:pt>
                <c:pt idx="15">
                  <c:v>9</c:v>
                </c:pt>
                <c:pt idx="16">
                  <c:v>3</c:v>
                </c:pt>
                <c:pt idx="17">
                  <c:v>1</c:v>
                </c:pt>
                <c:pt idx="18">
                  <c:v>8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853936"/>
        <c:axId val="233854328"/>
      </c:barChart>
      <c:catAx>
        <c:axId val="23385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3854328"/>
        <c:crosses val="autoZero"/>
        <c:auto val="1"/>
        <c:lblAlgn val="ctr"/>
        <c:lblOffset val="100"/>
        <c:noMultiLvlLbl val="0"/>
      </c:catAx>
      <c:valAx>
        <c:axId val="233854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38539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Type3InHighRSS!$A$2:$A$28</c:f>
              <c:strCache>
                <c:ptCount val="27"/>
                <c:pt idx="0">
                  <c:v>12.20</c:v>
                </c:pt>
                <c:pt idx="1">
                  <c:v>12.30</c:v>
                </c:pt>
                <c:pt idx="2">
                  <c:v>12.40</c:v>
                </c:pt>
                <c:pt idx="3">
                  <c:v>12.50</c:v>
                </c:pt>
                <c:pt idx="4">
                  <c:v>12.60</c:v>
                </c:pt>
                <c:pt idx="5">
                  <c:v>12.70</c:v>
                </c:pt>
                <c:pt idx="6">
                  <c:v>12.80</c:v>
                </c:pt>
                <c:pt idx="7">
                  <c:v>12.90</c:v>
                </c:pt>
                <c:pt idx="8">
                  <c:v>13.00</c:v>
                </c:pt>
                <c:pt idx="9">
                  <c:v>13.10</c:v>
                </c:pt>
                <c:pt idx="10">
                  <c:v>13.20</c:v>
                </c:pt>
                <c:pt idx="11">
                  <c:v>13.30</c:v>
                </c:pt>
                <c:pt idx="12">
                  <c:v>13.40</c:v>
                </c:pt>
                <c:pt idx="13">
                  <c:v>13.50</c:v>
                </c:pt>
                <c:pt idx="14">
                  <c:v>13.60</c:v>
                </c:pt>
                <c:pt idx="15">
                  <c:v>13.70</c:v>
                </c:pt>
                <c:pt idx="16">
                  <c:v>13.80</c:v>
                </c:pt>
                <c:pt idx="17">
                  <c:v>13.90</c:v>
                </c:pt>
                <c:pt idx="18">
                  <c:v>14.00</c:v>
                </c:pt>
                <c:pt idx="19">
                  <c:v>14.10</c:v>
                </c:pt>
                <c:pt idx="20">
                  <c:v>14.20</c:v>
                </c:pt>
                <c:pt idx="21">
                  <c:v>14.30</c:v>
                </c:pt>
                <c:pt idx="22">
                  <c:v>14.40</c:v>
                </c:pt>
                <c:pt idx="23">
                  <c:v>14.50</c:v>
                </c:pt>
                <c:pt idx="24">
                  <c:v>14.60</c:v>
                </c:pt>
                <c:pt idx="25">
                  <c:v>14.70</c:v>
                </c:pt>
                <c:pt idx="26">
                  <c:v>More</c:v>
                </c:pt>
              </c:strCache>
            </c:strRef>
          </c:cat>
          <c:val>
            <c:numRef>
              <c:f>Type3InHighRSS!$B$2:$B$28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5</c:v>
                </c:pt>
                <c:pt idx="11">
                  <c:v>8</c:v>
                </c:pt>
                <c:pt idx="12">
                  <c:v>7</c:v>
                </c:pt>
                <c:pt idx="13">
                  <c:v>4</c:v>
                </c:pt>
                <c:pt idx="14">
                  <c:v>9</c:v>
                </c:pt>
                <c:pt idx="15">
                  <c:v>11</c:v>
                </c:pt>
                <c:pt idx="16">
                  <c:v>9</c:v>
                </c:pt>
                <c:pt idx="17">
                  <c:v>7</c:v>
                </c:pt>
                <c:pt idx="18">
                  <c:v>5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425568"/>
        <c:axId val="236425960"/>
      </c:barChart>
      <c:catAx>
        <c:axId val="23642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6425960"/>
        <c:crosses val="autoZero"/>
        <c:auto val="1"/>
        <c:lblAlgn val="ctr"/>
        <c:lblOffset val="100"/>
        <c:noMultiLvlLbl val="0"/>
      </c:catAx>
      <c:valAx>
        <c:axId val="2364259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64255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Type 3 In High 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SS ferrules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CompareSSBrass7!$C$6:$C$31</c:f>
              <c:numCache>
                <c:formatCode>0.00</c:formatCode>
                <c:ptCount val="26"/>
                <c:pt idx="0">
                  <c:v>12.2</c:v>
                </c:pt>
                <c:pt idx="1">
                  <c:v>12.3</c:v>
                </c:pt>
                <c:pt idx="2">
                  <c:v>12.4</c:v>
                </c:pt>
                <c:pt idx="3">
                  <c:v>12.5</c:v>
                </c:pt>
                <c:pt idx="4">
                  <c:v>12.6</c:v>
                </c:pt>
                <c:pt idx="5">
                  <c:v>12.7</c:v>
                </c:pt>
                <c:pt idx="6">
                  <c:v>12.8</c:v>
                </c:pt>
                <c:pt idx="7">
                  <c:v>12.9</c:v>
                </c:pt>
                <c:pt idx="8">
                  <c:v>13</c:v>
                </c:pt>
                <c:pt idx="9">
                  <c:v>13.1</c:v>
                </c:pt>
                <c:pt idx="10">
                  <c:v>13.2</c:v>
                </c:pt>
                <c:pt idx="11">
                  <c:v>13.3</c:v>
                </c:pt>
                <c:pt idx="12">
                  <c:v>13.4</c:v>
                </c:pt>
                <c:pt idx="13">
                  <c:v>13.5</c:v>
                </c:pt>
                <c:pt idx="14">
                  <c:v>13.6</c:v>
                </c:pt>
                <c:pt idx="15">
                  <c:v>13.7</c:v>
                </c:pt>
                <c:pt idx="16">
                  <c:v>13.8</c:v>
                </c:pt>
                <c:pt idx="17">
                  <c:v>13.9</c:v>
                </c:pt>
                <c:pt idx="18">
                  <c:v>14</c:v>
                </c:pt>
                <c:pt idx="19">
                  <c:v>14.1</c:v>
                </c:pt>
                <c:pt idx="20">
                  <c:v>14.2</c:v>
                </c:pt>
                <c:pt idx="21">
                  <c:v>14.3</c:v>
                </c:pt>
                <c:pt idx="22">
                  <c:v>14.4</c:v>
                </c:pt>
                <c:pt idx="23">
                  <c:v>14.5</c:v>
                </c:pt>
                <c:pt idx="24">
                  <c:v>14.6</c:v>
                </c:pt>
                <c:pt idx="25">
                  <c:v>14.7</c:v>
                </c:pt>
              </c:numCache>
            </c:numRef>
          </c:cat>
          <c:val>
            <c:numRef>
              <c:f>CompareSSBrass7!$D$6:$D$31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5</c:v>
                </c:pt>
                <c:pt idx="11">
                  <c:v>8</c:v>
                </c:pt>
                <c:pt idx="12">
                  <c:v>7</c:v>
                </c:pt>
                <c:pt idx="13">
                  <c:v>4</c:v>
                </c:pt>
                <c:pt idx="14">
                  <c:v>9</c:v>
                </c:pt>
                <c:pt idx="15">
                  <c:v>11</c:v>
                </c:pt>
                <c:pt idx="16">
                  <c:v>9</c:v>
                </c:pt>
                <c:pt idx="17">
                  <c:v>7</c:v>
                </c:pt>
                <c:pt idx="18">
                  <c:v>5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</c:ser>
        <c:ser>
          <c:idx val="0"/>
          <c:order val="1"/>
          <c:tx>
            <c:v>Brass Ferrules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CompareSSBrass7!$C$6:$C$31</c:f>
              <c:numCache>
                <c:formatCode>0.00</c:formatCode>
                <c:ptCount val="26"/>
                <c:pt idx="0">
                  <c:v>12.2</c:v>
                </c:pt>
                <c:pt idx="1">
                  <c:v>12.3</c:v>
                </c:pt>
                <c:pt idx="2">
                  <c:v>12.4</c:v>
                </c:pt>
                <c:pt idx="3">
                  <c:v>12.5</c:v>
                </c:pt>
                <c:pt idx="4">
                  <c:v>12.6</c:v>
                </c:pt>
                <c:pt idx="5">
                  <c:v>12.7</c:v>
                </c:pt>
                <c:pt idx="6">
                  <c:v>12.8</c:v>
                </c:pt>
                <c:pt idx="7">
                  <c:v>12.9</c:v>
                </c:pt>
                <c:pt idx="8">
                  <c:v>13</c:v>
                </c:pt>
                <c:pt idx="9">
                  <c:v>13.1</c:v>
                </c:pt>
                <c:pt idx="10">
                  <c:v>13.2</c:v>
                </c:pt>
                <c:pt idx="11">
                  <c:v>13.3</c:v>
                </c:pt>
                <c:pt idx="12">
                  <c:v>13.4</c:v>
                </c:pt>
                <c:pt idx="13">
                  <c:v>13.5</c:v>
                </c:pt>
                <c:pt idx="14">
                  <c:v>13.6</c:v>
                </c:pt>
                <c:pt idx="15">
                  <c:v>13.7</c:v>
                </c:pt>
                <c:pt idx="16">
                  <c:v>13.8</c:v>
                </c:pt>
                <c:pt idx="17">
                  <c:v>13.9</c:v>
                </c:pt>
                <c:pt idx="18">
                  <c:v>14</c:v>
                </c:pt>
                <c:pt idx="19">
                  <c:v>14.1</c:v>
                </c:pt>
                <c:pt idx="20">
                  <c:v>14.2</c:v>
                </c:pt>
                <c:pt idx="21">
                  <c:v>14.3</c:v>
                </c:pt>
                <c:pt idx="22">
                  <c:v>14.4</c:v>
                </c:pt>
                <c:pt idx="23">
                  <c:v>14.5</c:v>
                </c:pt>
                <c:pt idx="24">
                  <c:v>14.6</c:v>
                </c:pt>
                <c:pt idx="25">
                  <c:v>14.7</c:v>
                </c:pt>
              </c:numCache>
            </c:numRef>
          </c:cat>
          <c:val>
            <c:numRef>
              <c:f>CompareSSBrass7!$E$6:$E$31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7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5</c:v>
                </c:pt>
                <c:pt idx="12">
                  <c:v>10</c:v>
                </c:pt>
                <c:pt idx="13">
                  <c:v>5</c:v>
                </c:pt>
                <c:pt idx="14">
                  <c:v>9</c:v>
                </c:pt>
                <c:pt idx="15">
                  <c:v>12</c:v>
                </c:pt>
                <c:pt idx="16">
                  <c:v>16</c:v>
                </c:pt>
                <c:pt idx="17">
                  <c:v>21</c:v>
                </c:pt>
                <c:pt idx="18">
                  <c:v>14</c:v>
                </c:pt>
                <c:pt idx="19">
                  <c:v>12</c:v>
                </c:pt>
                <c:pt idx="20">
                  <c:v>7</c:v>
                </c:pt>
                <c:pt idx="21">
                  <c:v>2</c:v>
                </c:pt>
                <c:pt idx="22">
                  <c:v>6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299200"/>
        <c:axId val="219299984"/>
      </c:barChart>
      <c:catAx>
        <c:axId val="219299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Dimension Nut to Lock Nut [mm]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299984"/>
        <c:crosses val="autoZero"/>
        <c:auto val="1"/>
        <c:lblAlgn val="ctr"/>
        <c:lblOffset val="100"/>
        <c:noMultiLvlLbl val="0"/>
      </c:catAx>
      <c:valAx>
        <c:axId val="21929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299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SS Ferrules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CompareSSBrass6!$C$8:$C$33</c:f>
              <c:numCache>
                <c:formatCode>General</c:formatCode>
                <c:ptCount val="26"/>
                <c:pt idx="0">
                  <c:v>12.2</c:v>
                </c:pt>
                <c:pt idx="1">
                  <c:v>12.3</c:v>
                </c:pt>
                <c:pt idx="2">
                  <c:v>12.4</c:v>
                </c:pt>
                <c:pt idx="3">
                  <c:v>12.5</c:v>
                </c:pt>
                <c:pt idx="4">
                  <c:v>12.6</c:v>
                </c:pt>
                <c:pt idx="5">
                  <c:v>12.7</c:v>
                </c:pt>
                <c:pt idx="6">
                  <c:v>12.8</c:v>
                </c:pt>
                <c:pt idx="7">
                  <c:v>12.9</c:v>
                </c:pt>
                <c:pt idx="8">
                  <c:v>13</c:v>
                </c:pt>
                <c:pt idx="9">
                  <c:v>13.1</c:v>
                </c:pt>
                <c:pt idx="10">
                  <c:v>13.2</c:v>
                </c:pt>
                <c:pt idx="11">
                  <c:v>13.3</c:v>
                </c:pt>
                <c:pt idx="12">
                  <c:v>13.4</c:v>
                </c:pt>
                <c:pt idx="13">
                  <c:v>13.5</c:v>
                </c:pt>
                <c:pt idx="14">
                  <c:v>13.6</c:v>
                </c:pt>
                <c:pt idx="15">
                  <c:v>13.7</c:v>
                </c:pt>
                <c:pt idx="16">
                  <c:v>13.8</c:v>
                </c:pt>
                <c:pt idx="17">
                  <c:v>13.9</c:v>
                </c:pt>
                <c:pt idx="18">
                  <c:v>14</c:v>
                </c:pt>
                <c:pt idx="19">
                  <c:v>14.1</c:v>
                </c:pt>
                <c:pt idx="20">
                  <c:v>14.2</c:v>
                </c:pt>
                <c:pt idx="21">
                  <c:v>14.3</c:v>
                </c:pt>
                <c:pt idx="22">
                  <c:v>14.4</c:v>
                </c:pt>
                <c:pt idx="23">
                  <c:v>14.5</c:v>
                </c:pt>
                <c:pt idx="24">
                  <c:v>14.6</c:v>
                </c:pt>
                <c:pt idx="25">
                  <c:v>14.7</c:v>
                </c:pt>
              </c:numCache>
            </c:numRef>
          </c:cat>
          <c:val>
            <c:numRef>
              <c:f>CompareSSBrass6!$D$8:$D$33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7</c:v>
                </c:pt>
                <c:pt idx="13">
                  <c:v>10</c:v>
                </c:pt>
                <c:pt idx="14">
                  <c:v>19</c:v>
                </c:pt>
                <c:pt idx="15">
                  <c:v>9</c:v>
                </c:pt>
                <c:pt idx="16">
                  <c:v>3</c:v>
                </c:pt>
                <c:pt idx="17">
                  <c:v>1</c:v>
                </c:pt>
                <c:pt idx="18">
                  <c:v>8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</c:ser>
        <c:ser>
          <c:idx val="0"/>
          <c:order val="1"/>
          <c:tx>
            <c:v>Brass Ferrules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CompareSSBrass6!$E$8:$E$33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6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10</c:v>
                </c:pt>
                <c:pt idx="13">
                  <c:v>8</c:v>
                </c:pt>
                <c:pt idx="14">
                  <c:v>12</c:v>
                </c:pt>
                <c:pt idx="15">
                  <c:v>14</c:v>
                </c:pt>
                <c:pt idx="16">
                  <c:v>15</c:v>
                </c:pt>
                <c:pt idx="17">
                  <c:v>22</c:v>
                </c:pt>
                <c:pt idx="18">
                  <c:v>17</c:v>
                </c:pt>
                <c:pt idx="19">
                  <c:v>6</c:v>
                </c:pt>
                <c:pt idx="20">
                  <c:v>10</c:v>
                </c:pt>
                <c:pt idx="21">
                  <c:v>5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259912"/>
        <c:axId val="223260304"/>
      </c:barChart>
      <c:catAx>
        <c:axId val="223259912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260304"/>
        <c:crosses val="autoZero"/>
        <c:auto val="1"/>
        <c:lblAlgn val="ctr"/>
        <c:lblOffset val="100"/>
        <c:noMultiLvlLbl val="0"/>
      </c:catAx>
      <c:valAx>
        <c:axId val="223260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259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"Tightness" Type 2 Outer Small 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AllOutT2and3!$B$5:$B$28</c:f>
              <c:numCache>
                <c:formatCode>0.00</c:formatCode>
                <c:ptCount val="24"/>
                <c:pt idx="0">
                  <c:v>1.8</c:v>
                </c:pt>
                <c:pt idx="1">
                  <c:v>1.9</c:v>
                </c:pt>
                <c:pt idx="2">
                  <c:v>2</c:v>
                </c:pt>
                <c:pt idx="3">
                  <c:v>2.1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2.4</c:v>
                </c:pt>
                <c:pt idx="7">
                  <c:v>2.5</c:v>
                </c:pt>
                <c:pt idx="8">
                  <c:v>2.6</c:v>
                </c:pt>
                <c:pt idx="9">
                  <c:v>2.7</c:v>
                </c:pt>
                <c:pt idx="10">
                  <c:v>2.8</c:v>
                </c:pt>
                <c:pt idx="11">
                  <c:v>2.9</c:v>
                </c:pt>
                <c:pt idx="12">
                  <c:v>3</c:v>
                </c:pt>
                <c:pt idx="13">
                  <c:v>3.1</c:v>
                </c:pt>
                <c:pt idx="14">
                  <c:v>3.2</c:v>
                </c:pt>
                <c:pt idx="15">
                  <c:v>3.3</c:v>
                </c:pt>
                <c:pt idx="16">
                  <c:v>3.4</c:v>
                </c:pt>
                <c:pt idx="17">
                  <c:v>3.5</c:v>
                </c:pt>
                <c:pt idx="18">
                  <c:v>3.6</c:v>
                </c:pt>
                <c:pt idx="19">
                  <c:v>3.7</c:v>
                </c:pt>
                <c:pt idx="20">
                  <c:v>3.8</c:v>
                </c:pt>
                <c:pt idx="21">
                  <c:v>3.9</c:v>
                </c:pt>
                <c:pt idx="22">
                  <c:v>4</c:v>
                </c:pt>
                <c:pt idx="23">
                  <c:v>4.0999999999999996</c:v>
                </c:pt>
              </c:numCache>
            </c:numRef>
          </c:cat>
          <c:val>
            <c:numRef>
              <c:f>AllOutT2and3!$C$5:$C$28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9</c:v>
                </c:pt>
                <c:pt idx="10">
                  <c:v>9</c:v>
                </c:pt>
                <c:pt idx="11">
                  <c:v>4</c:v>
                </c:pt>
                <c:pt idx="12">
                  <c:v>15</c:v>
                </c:pt>
                <c:pt idx="13">
                  <c:v>17</c:v>
                </c:pt>
                <c:pt idx="14">
                  <c:v>11</c:v>
                </c:pt>
                <c:pt idx="15">
                  <c:v>16</c:v>
                </c:pt>
                <c:pt idx="16">
                  <c:v>53</c:v>
                </c:pt>
                <c:pt idx="17">
                  <c:v>34</c:v>
                </c:pt>
                <c:pt idx="18">
                  <c:v>29</c:v>
                </c:pt>
                <c:pt idx="19">
                  <c:v>5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477640"/>
        <c:axId val="236477248"/>
      </c:barChart>
      <c:catAx>
        <c:axId val="236477640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6477248"/>
        <c:crosses val="autoZero"/>
        <c:auto val="1"/>
        <c:lblAlgn val="ctr"/>
        <c:lblOffset val="100"/>
        <c:noMultiLvlLbl val="0"/>
      </c:catAx>
      <c:valAx>
        <c:axId val="23647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6477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Type 3 Out Low 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SS ferrules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CompareSSBrass5!$B$4:$B$27</c:f>
              <c:numCache>
                <c:formatCode>0.00</c:formatCode>
                <c:ptCount val="24"/>
                <c:pt idx="0">
                  <c:v>1.8</c:v>
                </c:pt>
                <c:pt idx="1">
                  <c:v>1.9</c:v>
                </c:pt>
                <c:pt idx="2">
                  <c:v>2</c:v>
                </c:pt>
                <c:pt idx="3">
                  <c:v>2.1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2.4</c:v>
                </c:pt>
                <c:pt idx="7">
                  <c:v>2.5</c:v>
                </c:pt>
                <c:pt idx="8">
                  <c:v>2.6</c:v>
                </c:pt>
                <c:pt idx="9">
                  <c:v>2.7</c:v>
                </c:pt>
                <c:pt idx="10">
                  <c:v>2.8</c:v>
                </c:pt>
                <c:pt idx="11">
                  <c:v>2.9</c:v>
                </c:pt>
                <c:pt idx="12">
                  <c:v>3</c:v>
                </c:pt>
                <c:pt idx="13">
                  <c:v>3.1</c:v>
                </c:pt>
                <c:pt idx="14">
                  <c:v>3.2</c:v>
                </c:pt>
                <c:pt idx="15">
                  <c:v>3.3</c:v>
                </c:pt>
                <c:pt idx="16">
                  <c:v>3.4</c:v>
                </c:pt>
                <c:pt idx="17">
                  <c:v>3.5</c:v>
                </c:pt>
                <c:pt idx="18">
                  <c:v>3.6</c:v>
                </c:pt>
                <c:pt idx="19">
                  <c:v>3.7</c:v>
                </c:pt>
                <c:pt idx="20">
                  <c:v>3.8</c:v>
                </c:pt>
                <c:pt idx="21">
                  <c:v>3.9</c:v>
                </c:pt>
                <c:pt idx="22">
                  <c:v>4</c:v>
                </c:pt>
                <c:pt idx="23">
                  <c:v>4.0999999999999996</c:v>
                </c:pt>
              </c:numCache>
            </c:numRef>
          </c:cat>
          <c:val>
            <c:numRef>
              <c:f>CompareSSBrass5!$C$4:$C$27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5</c:v>
                </c:pt>
                <c:pt idx="10">
                  <c:v>6</c:v>
                </c:pt>
                <c:pt idx="11">
                  <c:v>11</c:v>
                </c:pt>
                <c:pt idx="12">
                  <c:v>4</c:v>
                </c:pt>
                <c:pt idx="13">
                  <c:v>12</c:v>
                </c:pt>
                <c:pt idx="14">
                  <c:v>12</c:v>
                </c:pt>
                <c:pt idx="15">
                  <c:v>4</c:v>
                </c:pt>
                <c:pt idx="16">
                  <c:v>2</c:v>
                </c:pt>
                <c:pt idx="17">
                  <c:v>9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0"/>
          <c:order val="1"/>
          <c:tx>
            <c:v>Brass Ferrules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CompareSSBrass5!$D$4:$D$27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8</c:v>
                </c:pt>
                <c:pt idx="9">
                  <c:v>6</c:v>
                </c:pt>
                <c:pt idx="10">
                  <c:v>17</c:v>
                </c:pt>
                <c:pt idx="11">
                  <c:v>14</c:v>
                </c:pt>
                <c:pt idx="12">
                  <c:v>22</c:v>
                </c:pt>
                <c:pt idx="13">
                  <c:v>13</c:v>
                </c:pt>
                <c:pt idx="14">
                  <c:v>20</c:v>
                </c:pt>
                <c:pt idx="15">
                  <c:v>12</c:v>
                </c:pt>
                <c:pt idx="16">
                  <c:v>12</c:v>
                </c:pt>
                <c:pt idx="17">
                  <c:v>8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988600"/>
        <c:axId val="213988208"/>
      </c:barChart>
      <c:catAx>
        <c:axId val="213988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Nut to Flange Distance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988208"/>
        <c:crosses val="autoZero"/>
        <c:auto val="1"/>
        <c:lblAlgn val="ctr"/>
        <c:lblOffset val="100"/>
        <c:noMultiLvlLbl val="0"/>
      </c:catAx>
      <c:valAx>
        <c:axId val="21398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988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Type 2 Out High 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Brass Ferrules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CompareSSBrass4!$B$6:$B$29</c:f>
              <c:numCache>
                <c:formatCode>General</c:formatCode>
                <c:ptCount val="24"/>
                <c:pt idx="0">
                  <c:v>1.8</c:v>
                </c:pt>
                <c:pt idx="1">
                  <c:v>1.9</c:v>
                </c:pt>
                <c:pt idx="2">
                  <c:v>2</c:v>
                </c:pt>
                <c:pt idx="3">
                  <c:v>2.1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2.4</c:v>
                </c:pt>
                <c:pt idx="7">
                  <c:v>2.5</c:v>
                </c:pt>
                <c:pt idx="8">
                  <c:v>2.6</c:v>
                </c:pt>
                <c:pt idx="9">
                  <c:v>2.7</c:v>
                </c:pt>
                <c:pt idx="10">
                  <c:v>2.8</c:v>
                </c:pt>
                <c:pt idx="11">
                  <c:v>2.9</c:v>
                </c:pt>
                <c:pt idx="12">
                  <c:v>3</c:v>
                </c:pt>
                <c:pt idx="13">
                  <c:v>3.1</c:v>
                </c:pt>
                <c:pt idx="14">
                  <c:v>3.2</c:v>
                </c:pt>
                <c:pt idx="15">
                  <c:v>3.3</c:v>
                </c:pt>
                <c:pt idx="16">
                  <c:v>3.4</c:v>
                </c:pt>
                <c:pt idx="17">
                  <c:v>3.5</c:v>
                </c:pt>
                <c:pt idx="18">
                  <c:v>3.6</c:v>
                </c:pt>
                <c:pt idx="19">
                  <c:v>3.7</c:v>
                </c:pt>
                <c:pt idx="20">
                  <c:v>3.8</c:v>
                </c:pt>
                <c:pt idx="21">
                  <c:v>3.9</c:v>
                </c:pt>
                <c:pt idx="22">
                  <c:v>4</c:v>
                </c:pt>
                <c:pt idx="23">
                  <c:v>4.0999999999999996</c:v>
                </c:pt>
              </c:numCache>
            </c:numRef>
          </c:cat>
          <c:val>
            <c:numRef>
              <c:f>CompareSSBrass4!$C$6:$C$29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7</c:v>
                </c:pt>
                <c:pt idx="6">
                  <c:v>5</c:v>
                </c:pt>
                <c:pt idx="7">
                  <c:v>8</c:v>
                </c:pt>
                <c:pt idx="8">
                  <c:v>16</c:v>
                </c:pt>
                <c:pt idx="9">
                  <c:v>17</c:v>
                </c:pt>
                <c:pt idx="10">
                  <c:v>19</c:v>
                </c:pt>
                <c:pt idx="11">
                  <c:v>28</c:v>
                </c:pt>
                <c:pt idx="12">
                  <c:v>28</c:v>
                </c:pt>
                <c:pt idx="13">
                  <c:v>29</c:v>
                </c:pt>
                <c:pt idx="14">
                  <c:v>21</c:v>
                </c:pt>
                <c:pt idx="15">
                  <c:v>21</c:v>
                </c:pt>
                <c:pt idx="16">
                  <c:v>6</c:v>
                </c:pt>
                <c:pt idx="17">
                  <c:v>5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0"/>
          <c:order val="1"/>
          <c:tx>
            <c:v>SS Ferrules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CompareSSBrass4!$D$6:$D$29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6</c:v>
                </c:pt>
                <c:pt idx="12">
                  <c:v>5</c:v>
                </c:pt>
                <c:pt idx="13">
                  <c:v>8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734136"/>
        <c:axId val="402735312"/>
      </c:barChart>
      <c:catAx>
        <c:axId val="402734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Nut to Flange dimension [mm]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2735312"/>
        <c:crosses val="autoZero"/>
        <c:auto val="1"/>
        <c:lblAlgn val="ctr"/>
        <c:lblOffset val="100"/>
        <c:noMultiLvlLbl val="0"/>
      </c:catAx>
      <c:valAx>
        <c:axId val="40273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2734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Type3OutHighRSS!$A$2:$A$26</c:f>
              <c:strCache>
                <c:ptCount val="25"/>
                <c:pt idx="0">
                  <c:v>1.80</c:v>
                </c:pt>
                <c:pt idx="1">
                  <c:v>1.90</c:v>
                </c:pt>
                <c:pt idx="2">
                  <c:v>2.00</c:v>
                </c:pt>
                <c:pt idx="3">
                  <c:v>2.10</c:v>
                </c:pt>
                <c:pt idx="4">
                  <c:v>2.20</c:v>
                </c:pt>
                <c:pt idx="5">
                  <c:v>2.30</c:v>
                </c:pt>
                <c:pt idx="6">
                  <c:v>2.40</c:v>
                </c:pt>
                <c:pt idx="7">
                  <c:v>2.50</c:v>
                </c:pt>
                <c:pt idx="8">
                  <c:v>2.60</c:v>
                </c:pt>
                <c:pt idx="9">
                  <c:v>2.70</c:v>
                </c:pt>
                <c:pt idx="10">
                  <c:v>2.80</c:v>
                </c:pt>
                <c:pt idx="11">
                  <c:v>2.90</c:v>
                </c:pt>
                <c:pt idx="12">
                  <c:v>3.00</c:v>
                </c:pt>
                <c:pt idx="13">
                  <c:v>3.10</c:v>
                </c:pt>
                <c:pt idx="14">
                  <c:v>3.20</c:v>
                </c:pt>
                <c:pt idx="15">
                  <c:v>3.30</c:v>
                </c:pt>
                <c:pt idx="16">
                  <c:v>3.40</c:v>
                </c:pt>
                <c:pt idx="17">
                  <c:v>3.50</c:v>
                </c:pt>
                <c:pt idx="18">
                  <c:v>3.60</c:v>
                </c:pt>
                <c:pt idx="19">
                  <c:v>3.70</c:v>
                </c:pt>
                <c:pt idx="20">
                  <c:v>3.80</c:v>
                </c:pt>
                <c:pt idx="21">
                  <c:v>3.90</c:v>
                </c:pt>
                <c:pt idx="22">
                  <c:v>4.00</c:v>
                </c:pt>
                <c:pt idx="23">
                  <c:v>4.10</c:v>
                </c:pt>
                <c:pt idx="24">
                  <c:v>More</c:v>
                </c:pt>
              </c:strCache>
            </c:strRef>
          </c:cat>
          <c:val>
            <c:numRef>
              <c:f>Type3OutHighRSS!$B$2:$B$26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7</c:v>
                </c:pt>
                <c:pt idx="14">
                  <c:v>7</c:v>
                </c:pt>
                <c:pt idx="15">
                  <c:v>10</c:v>
                </c:pt>
                <c:pt idx="16">
                  <c:v>8</c:v>
                </c:pt>
                <c:pt idx="17">
                  <c:v>11</c:v>
                </c:pt>
                <c:pt idx="18">
                  <c:v>8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426744"/>
        <c:axId val="236427136"/>
      </c:barChart>
      <c:catAx>
        <c:axId val="236426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6427136"/>
        <c:crosses val="autoZero"/>
        <c:auto val="1"/>
        <c:lblAlgn val="ctr"/>
        <c:lblOffset val="100"/>
        <c:noMultiLvlLbl val="0"/>
      </c:catAx>
      <c:valAx>
        <c:axId val="236427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6426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Type2OutHighRSS!$A$2:$A$26</c:f>
              <c:strCache>
                <c:ptCount val="25"/>
                <c:pt idx="0">
                  <c:v>1.80</c:v>
                </c:pt>
                <c:pt idx="1">
                  <c:v>1.90</c:v>
                </c:pt>
                <c:pt idx="2">
                  <c:v>2.00</c:v>
                </c:pt>
                <c:pt idx="3">
                  <c:v>2.10</c:v>
                </c:pt>
                <c:pt idx="4">
                  <c:v>2.20</c:v>
                </c:pt>
                <c:pt idx="5">
                  <c:v>2.30</c:v>
                </c:pt>
                <c:pt idx="6">
                  <c:v>2.40</c:v>
                </c:pt>
                <c:pt idx="7">
                  <c:v>2.50</c:v>
                </c:pt>
                <c:pt idx="8">
                  <c:v>2.60</c:v>
                </c:pt>
                <c:pt idx="9">
                  <c:v>2.70</c:v>
                </c:pt>
                <c:pt idx="10">
                  <c:v>2.80</c:v>
                </c:pt>
                <c:pt idx="11">
                  <c:v>2.90</c:v>
                </c:pt>
                <c:pt idx="12">
                  <c:v>3.00</c:v>
                </c:pt>
                <c:pt idx="13">
                  <c:v>3.10</c:v>
                </c:pt>
                <c:pt idx="14">
                  <c:v>3.20</c:v>
                </c:pt>
                <c:pt idx="15">
                  <c:v>3.30</c:v>
                </c:pt>
                <c:pt idx="16">
                  <c:v>3.40</c:v>
                </c:pt>
                <c:pt idx="17">
                  <c:v>3.50</c:v>
                </c:pt>
                <c:pt idx="18">
                  <c:v>3.60</c:v>
                </c:pt>
                <c:pt idx="19">
                  <c:v>3.70</c:v>
                </c:pt>
                <c:pt idx="20">
                  <c:v>3.80</c:v>
                </c:pt>
                <c:pt idx="21">
                  <c:v>3.90</c:v>
                </c:pt>
                <c:pt idx="22">
                  <c:v>4.00</c:v>
                </c:pt>
                <c:pt idx="23">
                  <c:v>4.10</c:v>
                </c:pt>
                <c:pt idx="24">
                  <c:v>More</c:v>
                </c:pt>
              </c:strCache>
            </c:strRef>
          </c:cat>
          <c:val>
            <c:numRef>
              <c:f>Type2OutHighRSS!$B$2:$B$26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6</c:v>
                </c:pt>
                <c:pt idx="12">
                  <c:v>5</c:v>
                </c:pt>
                <c:pt idx="13">
                  <c:v>8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3353088"/>
        <c:axId val="443353480"/>
      </c:barChart>
      <c:catAx>
        <c:axId val="44335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43353480"/>
        <c:crosses val="autoZero"/>
        <c:auto val="1"/>
        <c:lblAlgn val="ctr"/>
        <c:lblOffset val="100"/>
        <c:noMultiLvlLbl val="0"/>
      </c:catAx>
      <c:valAx>
        <c:axId val="4433534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433530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Type2InHighRSS!$A$2:$A$28</c:f>
              <c:strCache>
                <c:ptCount val="27"/>
                <c:pt idx="0">
                  <c:v>12.20</c:v>
                </c:pt>
                <c:pt idx="1">
                  <c:v>12.30</c:v>
                </c:pt>
                <c:pt idx="2">
                  <c:v>12.40</c:v>
                </c:pt>
                <c:pt idx="3">
                  <c:v>12.50</c:v>
                </c:pt>
                <c:pt idx="4">
                  <c:v>12.60</c:v>
                </c:pt>
                <c:pt idx="5">
                  <c:v>12.70</c:v>
                </c:pt>
                <c:pt idx="6">
                  <c:v>12.80</c:v>
                </c:pt>
                <c:pt idx="7">
                  <c:v>12.90</c:v>
                </c:pt>
                <c:pt idx="8">
                  <c:v>13.00</c:v>
                </c:pt>
                <c:pt idx="9">
                  <c:v>13.10</c:v>
                </c:pt>
                <c:pt idx="10">
                  <c:v>13.20</c:v>
                </c:pt>
                <c:pt idx="11">
                  <c:v>13.30</c:v>
                </c:pt>
                <c:pt idx="12">
                  <c:v>13.40</c:v>
                </c:pt>
                <c:pt idx="13">
                  <c:v>13.50</c:v>
                </c:pt>
                <c:pt idx="14">
                  <c:v>13.60</c:v>
                </c:pt>
                <c:pt idx="15">
                  <c:v>13.70</c:v>
                </c:pt>
                <c:pt idx="16">
                  <c:v>13.80</c:v>
                </c:pt>
                <c:pt idx="17">
                  <c:v>13.90</c:v>
                </c:pt>
                <c:pt idx="18">
                  <c:v>14.00</c:v>
                </c:pt>
                <c:pt idx="19">
                  <c:v>14.10</c:v>
                </c:pt>
                <c:pt idx="20">
                  <c:v>14.20</c:v>
                </c:pt>
                <c:pt idx="21">
                  <c:v>14.30</c:v>
                </c:pt>
                <c:pt idx="22">
                  <c:v>14.40</c:v>
                </c:pt>
                <c:pt idx="23">
                  <c:v>14.50</c:v>
                </c:pt>
                <c:pt idx="24">
                  <c:v>14.60</c:v>
                </c:pt>
                <c:pt idx="25">
                  <c:v>14.70</c:v>
                </c:pt>
                <c:pt idx="26">
                  <c:v>More</c:v>
                </c:pt>
              </c:strCache>
            </c:strRef>
          </c:cat>
          <c:val>
            <c:numRef>
              <c:f>Type2InHighRSS!$B$2:$B$28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4205392"/>
        <c:axId val="564205784"/>
      </c:barChart>
      <c:catAx>
        <c:axId val="564205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64205784"/>
        <c:crosses val="autoZero"/>
        <c:auto val="1"/>
        <c:lblAlgn val="ctr"/>
        <c:lblOffset val="100"/>
        <c:noMultiLvlLbl val="0"/>
      </c:catAx>
      <c:valAx>
        <c:axId val="5642057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642053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Type2InLowRSS!$A$2:$A$28</c:f>
              <c:strCache>
                <c:ptCount val="27"/>
                <c:pt idx="0">
                  <c:v>12.20</c:v>
                </c:pt>
                <c:pt idx="1">
                  <c:v>12.30</c:v>
                </c:pt>
                <c:pt idx="2">
                  <c:v>12.40</c:v>
                </c:pt>
                <c:pt idx="3">
                  <c:v>12.50</c:v>
                </c:pt>
                <c:pt idx="4">
                  <c:v>12.60</c:v>
                </c:pt>
                <c:pt idx="5">
                  <c:v>12.70</c:v>
                </c:pt>
                <c:pt idx="6">
                  <c:v>12.80</c:v>
                </c:pt>
                <c:pt idx="7">
                  <c:v>12.90</c:v>
                </c:pt>
                <c:pt idx="8">
                  <c:v>13.00</c:v>
                </c:pt>
                <c:pt idx="9">
                  <c:v>13.10</c:v>
                </c:pt>
                <c:pt idx="10">
                  <c:v>13.20</c:v>
                </c:pt>
                <c:pt idx="11">
                  <c:v>13.30</c:v>
                </c:pt>
                <c:pt idx="12">
                  <c:v>13.40</c:v>
                </c:pt>
                <c:pt idx="13">
                  <c:v>13.50</c:v>
                </c:pt>
                <c:pt idx="14">
                  <c:v>13.60</c:v>
                </c:pt>
                <c:pt idx="15">
                  <c:v>13.70</c:v>
                </c:pt>
                <c:pt idx="16">
                  <c:v>13.80</c:v>
                </c:pt>
                <c:pt idx="17">
                  <c:v>13.90</c:v>
                </c:pt>
                <c:pt idx="18">
                  <c:v>14.00</c:v>
                </c:pt>
                <c:pt idx="19">
                  <c:v>14.10</c:v>
                </c:pt>
                <c:pt idx="20">
                  <c:v>14.20</c:v>
                </c:pt>
                <c:pt idx="21">
                  <c:v>14.30</c:v>
                </c:pt>
                <c:pt idx="22">
                  <c:v>14.40</c:v>
                </c:pt>
                <c:pt idx="23">
                  <c:v>14.50</c:v>
                </c:pt>
                <c:pt idx="24">
                  <c:v>14.60</c:v>
                </c:pt>
                <c:pt idx="25">
                  <c:v>14.70</c:v>
                </c:pt>
                <c:pt idx="26">
                  <c:v>More</c:v>
                </c:pt>
              </c:strCache>
            </c:strRef>
          </c:cat>
          <c:val>
            <c:numRef>
              <c:f>Type2InLowRSS!$B$2:$B$28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295944"/>
        <c:axId val="505296336"/>
      </c:barChart>
      <c:catAx>
        <c:axId val="505295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05296336"/>
        <c:crosses val="autoZero"/>
        <c:auto val="1"/>
        <c:lblAlgn val="ctr"/>
        <c:lblOffset val="100"/>
        <c:noMultiLvlLbl val="0"/>
      </c:catAx>
      <c:valAx>
        <c:axId val="5052963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052959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Type2OutLowRSS!$A$2:$A$26</c:f>
              <c:strCache>
                <c:ptCount val="25"/>
                <c:pt idx="0">
                  <c:v>1.80</c:v>
                </c:pt>
                <c:pt idx="1">
                  <c:v>1.90</c:v>
                </c:pt>
                <c:pt idx="2">
                  <c:v>2.00</c:v>
                </c:pt>
                <c:pt idx="3">
                  <c:v>2.10</c:v>
                </c:pt>
                <c:pt idx="4">
                  <c:v>2.20</c:v>
                </c:pt>
                <c:pt idx="5">
                  <c:v>2.30</c:v>
                </c:pt>
                <c:pt idx="6">
                  <c:v>2.40</c:v>
                </c:pt>
                <c:pt idx="7">
                  <c:v>2.50</c:v>
                </c:pt>
                <c:pt idx="8">
                  <c:v>2.60</c:v>
                </c:pt>
                <c:pt idx="9">
                  <c:v>2.70</c:v>
                </c:pt>
                <c:pt idx="10">
                  <c:v>2.80</c:v>
                </c:pt>
                <c:pt idx="11">
                  <c:v>2.90</c:v>
                </c:pt>
                <c:pt idx="12">
                  <c:v>3.00</c:v>
                </c:pt>
                <c:pt idx="13">
                  <c:v>3.10</c:v>
                </c:pt>
                <c:pt idx="14">
                  <c:v>3.20</c:v>
                </c:pt>
                <c:pt idx="15">
                  <c:v>3.30</c:v>
                </c:pt>
                <c:pt idx="16">
                  <c:v>3.40</c:v>
                </c:pt>
                <c:pt idx="17">
                  <c:v>3.50</c:v>
                </c:pt>
                <c:pt idx="18">
                  <c:v>3.60</c:v>
                </c:pt>
                <c:pt idx="19">
                  <c:v>3.70</c:v>
                </c:pt>
                <c:pt idx="20">
                  <c:v>3.80</c:v>
                </c:pt>
                <c:pt idx="21">
                  <c:v>3.90</c:v>
                </c:pt>
                <c:pt idx="22">
                  <c:v>4.00</c:v>
                </c:pt>
                <c:pt idx="23">
                  <c:v>4.10</c:v>
                </c:pt>
                <c:pt idx="24">
                  <c:v>More</c:v>
                </c:pt>
              </c:strCache>
            </c:strRef>
          </c:cat>
          <c:val>
            <c:numRef>
              <c:f>Type2OutLowRSS!$B$2:$B$26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10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4969568"/>
        <c:axId val="564969960"/>
      </c:barChart>
      <c:catAx>
        <c:axId val="564969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64969960"/>
        <c:crosses val="autoZero"/>
        <c:auto val="1"/>
        <c:lblAlgn val="ctr"/>
        <c:lblOffset val="100"/>
        <c:noMultiLvlLbl val="0"/>
      </c:catAx>
      <c:valAx>
        <c:axId val="5649699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649695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"Tightness Type2 Outer High 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AllOutT2and3!$B$5:$B$28</c:f>
              <c:numCache>
                <c:formatCode>0.00</c:formatCode>
                <c:ptCount val="24"/>
                <c:pt idx="0">
                  <c:v>1.8</c:v>
                </c:pt>
                <c:pt idx="1">
                  <c:v>1.9</c:v>
                </c:pt>
                <c:pt idx="2">
                  <c:v>2</c:v>
                </c:pt>
                <c:pt idx="3">
                  <c:v>2.1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2.4</c:v>
                </c:pt>
                <c:pt idx="7">
                  <c:v>2.5</c:v>
                </c:pt>
                <c:pt idx="8">
                  <c:v>2.6</c:v>
                </c:pt>
                <c:pt idx="9">
                  <c:v>2.7</c:v>
                </c:pt>
                <c:pt idx="10">
                  <c:v>2.8</c:v>
                </c:pt>
                <c:pt idx="11">
                  <c:v>2.9</c:v>
                </c:pt>
                <c:pt idx="12">
                  <c:v>3</c:v>
                </c:pt>
                <c:pt idx="13">
                  <c:v>3.1</c:v>
                </c:pt>
                <c:pt idx="14">
                  <c:v>3.2</c:v>
                </c:pt>
                <c:pt idx="15">
                  <c:v>3.3</c:v>
                </c:pt>
                <c:pt idx="16">
                  <c:v>3.4</c:v>
                </c:pt>
                <c:pt idx="17">
                  <c:v>3.5</c:v>
                </c:pt>
                <c:pt idx="18">
                  <c:v>3.6</c:v>
                </c:pt>
                <c:pt idx="19">
                  <c:v>3.7</c:v>
                </c:pt>
                <c:pt idx="20">
                  <c:v>3.8</c:v>
                </c:pt>
                <c:pt idx="21">
                  <c:v>3.9</c:v>
                </c:pt>
                <c:pt idx="22">
                  <c:v>4</c:v>
                </c:pt>
                <c:pt idx="23">
                  <c:v>4.0999999999999996</c:v>
                </c:pt>
              </c:numCache>
            </c:numRef>
          </c:cat>
          <c:val>
            <c:numRef>
              <c:f>AllOutT2and3!$D$5:$D$28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7</c:v>
                </c:pt>
                <c:pt idx="6">
                  <c:v>5</c:v>
                </c:pt>
                <c:pt idx="7">
                  <c:v>8</c:v>
                </c:pt>
                <c:pt idx="8">
                  <c:v>16</c:v>
                </c:pt>
                <c:pt idx="9">
                  <c:v>17</c:v>
                </c:pt>
                <c:pt idx="10">
                  <c:v>19</c:v>
                </c:pt>
                <c:pt idx="11">
                  <c:v>28</c:v>
                </c:pt>
                <c:pt idx="12">
                  <c:v>28</c:v>
                </c:pt>
                <c:pt idx="13">
                  <c:v>29</c:v>
                </c:pt>
                <c:pt idx="14">
                  <c:v>21</c:v>
                </c:pt>
                <c:pt idx="15">
                  <c:v>21</c:v>
                </c:pt>
                <c:pt idx="16">
                  <c:v>6</c:v>
                </c:pt>
                <c:pt idx="17">
                  <c:v>5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340936"/>
        <c:axId val="223341328"/>
      </c:barChart>
      <c:catAx>
        <c:axId val="223340936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341328"/>
        <c:crosses val="autoZero"/>
        <c:auto val="1"/>
        <c:lblAlgn val="ctr"/>
        <c:lblOffset val="100"/>
        <c:noMultiLvlLbl val="0"/>
      </c:catAx>
      <c:valAx>
        <c:axId val="223341328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34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"Tightness" Type 3 Outer Small 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AllOutT2and3!$B$5:$B$28</c:f>
              <c:numCache>
                <c:formatCode>0.00</c:formatCode>
                <c:ptCount val="24"/>
                <c:pt idx="0">
                  <c:v>1.8</c:v>
                </c:pt>
                <c:pt idx="1">
                  <c:v>1.9</c:v>
                </c:pt>
                <c:pt idx="2">
                  <c:v>2</c:v>
                </c:pt>
                <c:pt idx="3">
                  <c:v>2.1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2.4</c:v>
                </c:pt>
                <c:pt idx="7">
                  <c:v>2.5</c:v>
                </c:pt>
                <c:pt idx="8">
                  <c:v>2.6</c:v>
                </c:pt>
                <c:pt idx="9">
                  <c:v>2.7</c:v>
                </c:pt>
                <c:pt idx="10">
                  <c:v>2.8</c:v>
                </c:pt>
                <c:pt idx="11">
                  <c:v>2.9</c:v>
                </c:pt>
                <c:pt idx="12">
                  <c:v>3</c:v>
                </c:pt>
                <c:pt idx="13">
                  <c:v>3.1</c:v>
                </c:pt>
                <c:pt idx="14">
                  <c:v>3.2</c:v>
                </c:pt>
                <c:pt idx="15">
                  <c:v>3.3</c:v>
                </c:pt>
                <c:pt idx="16">
                  <c:v>3.4</c:v>
                </c:pt>
                <c:pt idx="17">
                  <c:v>3.5</c:v>
                </c:pt>
                <c:pt idx="18">
                  <c:v>3.6</c:v>
                </c:pt>
                <c:pt idx="19">
                  <c:v>3.7</c:v>
                </c:pt>
                <c:pt idx="20">
                  <c:v>3.8</c:v>
                </c:pt>
                <c:pt idx="21">
                  <c:v>3.9</c:v>
                </c:pt>
                <c:pt idx="22">
                  <c:v>4</c:v>
                </c:pt>
                <c:pt idx="23">
                  <c:v>4.0999999999999996</c:v>
                </c:pt>
              </c:numCache>
            </c:numRef>
          </c:cat>
          <c:val>
            <c:numRef>
              <c:f>AllOutT2and3!$E$5:$E$28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0</c:v>
                </c:pt>
                <c:pt idx="8">
                  <c:v>9</c:v>
                </c:pt>
                <c:pt idx="9">
                  <c:v>11</c:v>
                </c:pt>
                <c:pt idx="10">
                  <c:v>23</c:v>
                </c:pt>
                <c:pt idx="11">
                  <c:v>25</c:v>
                </c:pt>
                <c:pt idx="12">
                  <c:v>26</c:v>
                </c:pt>
                <c:pt idx="13">
                  <c:v>25</c:v>
                </c:pt>
                <c:pt idx="14">
                  <c:v>32</c:v>
                </c:pt>
                <c:pt idx="15">
                  <c:v>16</c:v>
                </c:pt>
                <c:pt idx="16">
                  <c:v>14</c:v>
                </c:pt>
                <c:pt idx="17">
                  <c:v>17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342504"/>
        <c:axId val="223342896"/>
      </c:barChart>
      <c:catAx>
        <c:axId val="223342504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342896"/>
        <c:crosses val="autoZero"/>
        <c:auto val="1"/>
        <c:lblAlgn val="ctr"/>
        <c:lblOffset val="100"/>
        <c:noMultiLvlLbl val="0"/>
      </c:catAx>
      <c:valAx>
        <c:axId val="22334289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34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"Tightness" Type3 Outer High 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AllOutT2and3!$B$5:$B$28</c:f>
              <c:numCache>
                <c:formatCode>0.00</c:formatCode>
                <c:ptCount val="24"/>
                <c:pt idx="0">
                  <c:v>1.8</c:v>
                </c:pt>
                <c:pt idx="1">
                  <c:v>1.9</c:v>
                </c:pt>
                <c:pt idx="2">
                  <c:v>2</c:v>
                </c:pt>
                <c:pt idx="3">
                  <c:v>2.1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2.4</c:v>
                </c:pt>
                <c:pt idx="7">
                  <c:v>2.5</c:v>
                </c:pt>
                <c:pt idx="8">
                  <c:v>2.6</c:v>
                </c:pt>
                <c:pt idx="9">
                  <c:v>2.7</c:v>
                </c:pt>
                <c:pt idx="10">
                  <c:v>2.8</c:v>
                </c:pt>
                <c:pt idx="11">
                  <c:v>2.9</c:v>
                </c:pt>
                <c:pt idx="12">
                  <c:v>3</c:v>
                </c:pt>
                <c:pt idx="13">
                  <c:v>3.1</c:v>
                </c:pt>
                <c:pt idx="14">
                  <c:v>3.2</c:v>
                </c:pt>
                <c:pt idx="15">
                  <c:v>3.3</c:v>
                </c:pt>
                <c:pt idx="16">
                  <c:v>3.4</c:v>
                </c:pt>
                <c:pt idx="17">
                  <c:v>3.5</c:v>
                </c:pt>
                <c:pt idx="18">
                  <c:v>3.6</c:v>
                </c:pt>
                <c:pt idx="19">
                  <c:v>3.7</c:v>
                </c:pt>
                <c:pt idx="20">
                  <c:v>3.8</c:v>
                </c:pt>
                <c:pt idx="21">
                  <c:v>3.9</c:v>
                </c:pt>
                <c:pt idx="22">
                  <c:v>4</c:v>
                </c:pt>
                <c:pt idx="23">
                  <c:v>4.0999999999999996</c:v>
                </c:pt>
              </c:numCache>
            </c:numRef>
          </c:cat>
          <c:val>
            <c:numRef>
              <c:f>AllOutT2and3!$F$5:$F$28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14</c:v>
                </c:pt>
                <c:pt idx="11">
                  <c:v>15</c:v>
                </c:pt>
                <c:pt idx="12">
                  <c:v>15</c:v>
                </c:pt>
                <c:pt idx="13">
                  <c:v>23</c:v>
                </c:pt>
                <c:pt idx="14">
                  <c:v>13</c:v>
                </c:pt>
                <c:pt idx="15">
                  <c:v>23</c:v>
                </c:pt>
                <c:pt idx="16">
                  <c:v>30</c:v>
                </c:pt>
                <c:pt idx="17">
                  <c:v>19</c:v>
                </c:pt>
                <c:pt idx="18">
                  <c:v>30</c:v>
                </c:pt>
                <c:pt idx="19">
                  <c:v>15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343680"/>
        <c:axId val="236478424"/>
      </c:barChart>
      <c:catAx>
        <c:axId val="223343680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6478424"/>
        <c:crosses val="autoZero"/>
        <c:auto val="1"/>
        <c:lblAlgn val="ctr"/>
        <c:lblOffset val="100"/>
        <c:noMultiLvlLbl val="0"/>
      </c:catAx>
      <c:valAx>
        <c:axId val="236478424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34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Type2InsmallR02!$A$2:$A$26</c:f>
              <c:strCache>
                <c:ptCount val="25"/>
                <c:pt idx="0">
                  <c:v>12.40</c:v>
                </c:pt>
                <c:pt idx="1">
                  <c:v>12.50</c:v>
                </c:pt>
                <c:pt idx="2">
                  <c:v>12.60</c:v>
                </c:pt>
                <c:pt idx="3">
                  <c:v>12.70</c:v>
                </c:pt>
                <c:pt idx="4">
                  <c:v>12.80</c:v>
                </c:pt>
                <c:pt idx="5">
                  <c:v>12.90</c:v>
                </c:pt>
                <c:pt idx="6">
                  <c:v>13.00</c:v>
                </c:pt>
                <c:pt idx="7">
                  <c:v>13.10</c:v>
                </c:pt>
                <c:pt idx="8">
                  <c:v>13.20</c:v>
                </c:pt>
                <c:pt idx="9">
                  <c:v>13.30</c:v>
                </c:pt>
                <c:pt idx="10">
                  <c:v>13.40</c:v>
                </c:pt>
                <c:pt idx="11">
                  <c:v>13.50</c:v>
                </c:pt>
                <c:pt idx="12">
                  <c:v>13.60</c:v>
                </c:pt>
                <c:pt idx="13">
                  <c:v>13.70</c:v>
                </c:pt>
                <c:pt idx="14">
                  <c:v>13.80</c:v>
                </c:pt>
                <c:pt idx="15">
                  <c:v>13.90</c:v>
                </c:pt>
                <c:pt idx="16">
                  <c:v>14.00</c:v>
                </c:pt>
                <c:pt idx="17">
                  <c:v>14.10</c:v>
                </c:pt>
                <c:pt idx="18">
                  <c:v>14.20</c:v>
                </c:pt>
                <c:pt idx="19">
                  <c:v>14.30</c:v>
                </c:pt>
                <c:pt idx="20">
                  <c:v>14.40</c:v>
                </c:pt>
                <c:pt idx="21">
                  <c:v>14.50</c:v>
                </c:pt>
                <c:pt idx="22">
                  <c:v>14.60</c:v>
                </c:pt>
                <c:pt idx="23">
                  <c:v>14.70</c:v>
                </c:pt>
                <c:pt idx="24">
                  <c:v>More</c:v>
                </c:pt>
              </c:strCache>
            </c:strRef>
          </c:cat>
          <c:val>
            <c:numRef>
              <c:f>Type2InsmallR02!$B$2:$B$26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9</c:v>
                </c:pt>
                <c:pt idx="5">
                  <c:v>9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14</c:v>
                </c:pt>
                <c:pt idx="11">
                  <c:v>11</c:v>
                </c:pt>
                <c:pt idx="12">
                  <c:v>12</c:v>
                </c:pt>
                <c:pt idx="13">
                  <c:v>34</c:v>
                </c:pt>
                <c:pt idx="14">
                  <c:v>23</c:v>
                </c:pt>
                <c:pt idx="15">
                  <c:v>29</c:v>
                </c:pt>
                <c:pt idx="16">
                  <c:v>13</c:v>
                </c:pt>
                <c:pt idx="17">
                  <c:v>10</c:v>
                </c:pt>
                <c:pt idx="18">
                  <c:v>9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341720"/>
        <c:axId val="211946608"/>
      </c:barChart>
      <c:catAx>
        <c:axId val="223341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1946608"/>
        <c:crosses val="autoZero"/>
        <c:auto val="1"/>
        <c:lblAlgn val="ctr"/>
        <c:lblOffset val="100"/>
        <c:noMultiLvlLbl val="0"/>
      </c:catAx>
      <c:valAx>
        <c:axId val="2119466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3341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Type2InHighR02!$A$2:$A$28</c:f>
              <c:strCache>
                <c:ptCount val="27"/>
                <c:pt idx="0">
                  <c:v>12.20</c:v>
                </c:pt>
                <c:pt idx="1">
                  <c:v>12.30</c:v>
                </c:pt>
                <c:pt idx="2">
                  <c:v>12.40</c:v>
                </c:pt>
                <c:pt idx="3">
                  <c:v>12.50</c:v>
                </c:pt>
                <c:pt idx="4">
                  <c:v>12.60</c:v>
                </c:pt>
                <c:pt idx="5">
                  <c:v>12.70</c:v>
                </c:pt>
                <c:pt idx="6">
                  <c:v>12.80</c:v>
                </c:pt>
                <c:pt idx="7">
                  <c:v>12.90</c:v>
                </c:pt>
                <c:pt idx="8">
                  <c:v>13.00</c:v>
                </c:pt>
                <c:pt idx="9">
                  <c:v>13.10</c:v>
                </c:pt>
                <c:pt idx="10">
                  <c:v>13.20</c:v>
                </c:pt>
                <c:pt idx="11">
                  <c:v>13.30</c:v>
                </c:pt>
                <c:pt idx="12">
                  <c:v>13.40</c:v>
                </c:pt>
                <c:pt idx="13">
                  <c:v>13.50</c:v>
                </c:pt>
                <c:pt idx="14">
                  <c:v>13.60</c:v>
                </c:pt>
                <c:pt idx="15">
                  <c:v>13.70</c:v>
                </c:pt>
                <c:pt idx="16">
                  <c:v>13.80</c:v>
                </c:pt>
                <c:pt idx="17">
                  <c:v>13.90</c:v>
                </c:pt>
                <c:pt idx="18">
                  <c:v>14.00</c:v>
                </c:pt>
                <c:pt idx="19">
                  <c:v>14.10</c:v>
                </c:pt>
                <c:pt idx="20">
                  <c:v>14.20</c:v>
                </c:pt>
                <c:pt idx="21">
                  <c:v>14.30</c:v>
                </c:pt>
                <c:pt idx="22">
                  <c:v>14.40</c:v>
                </c:pt>
                <c:pt idx="23">
                  <c:v>14.50</c:v>
                </c:pt>
                <c:pt idx="24">
                  <c:v>14.60</c:v>
                </c:pt>
                <c:pt idx="25">
                  <c:v>14.70</c:v>
                </c:pt>
                <c:pt idx="26">
                  <c:v>More</c:v>
                </c:pt>
              </c:strCache>
            </c:strRef>
          </c:cat>
          <c:val>
            <c:numRef>
              <c:f>Type2InHighR02!$B$2:$B$28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5</c:v>
                </c:pt>
                <c:pt idx="7">
                  <c:v>8</c:v>
                </c:pt>
                <c:pt idx="8">
                  <c:v>1</c:v>
                </c:pt>
                <c:pt idx="9">
                  <c:v>1</c:v>
                </c:pt>
                <c:pt idx="10">
                  <c:v>10</c:v>
                </c:pt>
                <c:pt idx="11">
                  <c:v>6</c:v>
                </c:pt>
                <c:pt idx="12">
                  <c:v>23</c:v>
                </c:pt>
                <c:pt idx="13">
                  <c:v>21</c:v>
                </c:pt>
                <c:pt idx="14">
                  <c:v>19</c:v>
                </c:pt>
                <c:pt idx="15">
                  <c:v>21</c:v>
                </c:pt>
                <c:pt idx="16">
                  <c:v>28</c:v>
                </c:pt>
                <c:pt idx="17">
                  <c:v>30</c:v>
                </c:pt>
                <c:pt idx="18">
                  <c:v>19</c:v>
                </c:pt>
                <c:pt idx="19">
                  <c:v>6</c:v>
                </c:pt>
                <c:pt idx="20">
                  <c:v>6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947392"/>
        <c:axId val="211947784"/>
      </c:barChart>
      <c:catAx>
        <c:axId val="211947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1947784"/>
        <c:crosses val="autoZero"/>
        <c:auto val="1"/>
        <c:lblAlgn val="ctr"/>
        <c:lblOffset val="100"/>
        <c:noMultiLvlLbl val="0"/>
      </c:catAx>
      <c:valAx>
        <c:axId val="2119477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19473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Type2OutHighR02!$A$2:$A$26</c:f>
              <c:strCache>
                <c:ptCount val="25"/>
                <c:pt idx="0">
                  <c:v>1.80</c:v>
                </c:pt>
                <c:pt idx="1">
                  <c:v>1.90</c:v>
                </c:pt>
                <c:pt idx="2">
                  <c:v>2.00</c:v>
                </c:pt>
                <c:pt idx="3">
                  <c:v>2.10</c:v>
                </c:pt>
                <c:pt idx="4">
                  <c:v>2.20</c:v>
                </c:pt>
                <c:pt idx="5">
                  <c:v>2.30</c:v>
                </c:pt>
                <c:pt idx="6">
                  <c:v>2.40</c:v>
                </c:pt>
                <c:pt idx="7">
                  <c:v>2.50</c:v>
                </c:pt>
                <c:pt idx="8">
                  <c:v>2.60</c:v>
                </c:pt>
                <c:pt idx="9">
                  <c:v>2.70</c:v>
                </c:pt>
                <c:pt idx="10">
                  <c:v>2.80</c:v>
                </c:pt>
                <c:pt idx="11">
                  <c:v>2.90</c:v>
                </c:pt>
                <c:pt idx="12">
                  <c:v>3.00</c:v>
                </c:pt>
                <c:pt idx="13">
                  <c:v>3.10</c:v>
                </c:pt>
                <c:pt idx="14">
                  <c:v>3.20</c:v>
                </c:pt>
                <c:pt idx="15">
                  <c:v>3.30</c:v>
                </c:pt>
                <c:pt idx="16">
                  <c:v>3.40</c:v>
                </c:pt>
                <c:pt idx="17">
                  <c:v>3.50</c:v>
                </c:pt>
                <c:pt idx="18">
                  <c:v>3.60</c:v>
                </c:pt>
                <c:pt idx="19">
                  <c:v>3.70</c:v>
                </c:pt>
                <c:pt idx="20">
                  <c:v>3.80</c:v>
                </c:pt>
                <c:pt idx="21">
                  <c:v>3.90</c:v>
                </c:pt>
                <c:pt idx="22">
                  <c:v>4.00</c:v>
                </c:pt>
                <c:pt idx="23">
                  <c:v>4.10</c:v>
                </c:pt>
                <c:pt idx="24">
                  <c:v>More</c:v>
                </c:pt>
              </c:strCache>
            </c:strRef>
          </c:cat>
          <c:val>
            <c:numRef>
              <c:f>Type2OutHighR02!$B$2:$B$26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7</c:v>
                </c:pt>
                <c:pt idx="6">
                  <c:v>5</c:v>
                </c:pt>
                <c:pt idx="7">
                  <c:v>8</c:v>
                </c:pt>
                <c:pt idx="8">
                  <c:v>16</c:v>
                </c:pt>
                <c:pt idx="9">
                  <c:v>17</c:v>
                </c:pt>
                <c:pt idx="10">
                  <c:v>19</c:v>
                </c:pt>
                <c:pt idx="11">
                  <c:v>28</c:v>
                </c:pt>
                <c:pt idx="12">
                  <c:v>28</c:v>
                </c:pt>
                <c:pt idx="13">
                  <c:v>29</c:v>
                </c:pt>
                <c:pt idx="14">
                  <c:v>21</c:v>
                </c:pt>
                <c:pt idx="15">
                  <c:v>21</c:v>
                </c:pt>
                <c:pt idx="16">
                  <c:v>6</c:v>
                </c:pt>
                <c:pt idx="17">
                  <c:v>5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948568"/>
        <c:axId val="211948960"/>
      </c:barChart>
      <c:catAx>
        <c:axId val="211948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1948960"/>
        <c:crosses val="autoZero"/>
        <c:auto val="1"/>
        <c:lblAlgn val="ctr"/>
        <c:lblOffset val="100"/>
        <c:noMultiLvlLbl val="0"/>
      </c:catAx>
      <c:valAx>
        <c:axId val="2119489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19485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180974</xdr:rowOff>
    </xdr:from>
    <xdr:to>
      <xdr:col>10</xdr:col>
      <xdr:colOff>333375</xdr:colOff>
      <xdr:row>25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276224</xdr:colOff>
      <xdr:row>13</xdr:row>
      <xdr:rowOff>14563</xdr:rowOff>
    </xdr:from>
    <xdr:to>
      <xdr:col>20</xdr:col>
      <xdr:colOff>245437</xdr:colOff>
      <xdr:row>32</xdr:row>
      <xdr:rowOff>76201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564" t="19449" r="22580" b="6275"/>
        <a:stretch/>
      </xdr:blipFill>
      <xdr:spPr>
        <a:xfrm>
          <a:off x="8220074" y="2491063"/>
          <a:ext cx="5067301" cy="3681138"/>
        </a:xfrm>
        <a:prstGeom prst="rect">
          <a:avLst/>
        </a:prstGeom>
      </xdr:spPr>
    </xdr:pic>
    <xdr:clientData/>
  </xdr:twoCellAnchor>
  <xdr:twoCellAnchor>
    <xdr:from>
      <xdr:col>13</xdr:col>
      <xdr:colOff>95250</xdr:colOff>
      <xdr:row>19</xdr:row>
      <xdr:rowOff>76199</xdr:rowOff>
    </xdr:from>
    <xdr:to>
      <xdr:col>14</xdr:col>
      <xdr:colOff>85726</xdr:colOff>
      <xdr:row>20</xdr:row>
      <xdr:rowOff>161924</xdr:rowOff>
    </xdr:to>
    <xdr:sp macro="" textlink="">
      <xdr:nvSpPr>
        <xdr:cNvPr id="7" name="TextBox 6"/>
        <xdr:cNvSpPr txBox="1"/>
      </xdr:nvSpPr>
      <xdr:spPr>
        <a:xfrm>
          <a:off x="9258300" y="3695699"/>
          <a:ext cx="600076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upper</a:t>
          </a:r>
        </a:p>
      </xdr:txBody>
    </xdr:sp>
    <xdr:clientData/>
  </xdr:twoCellAnchor>
  <xdr:twoCellAnchor>
    <xdr:from>
      <xdr:col>13</xdr:col>
      <xdr:colOff>123824</xdr:colOff>
      <xdr:row>25</xdr:row>
      <xdr:rowOff>176488</xdr:rowOff>
    </xdr:from>
    <xdr:to>
      <xdr:col>14</xdr:col>
      <xdr:colOff>114300</xdr:colOff>
      <xdr:row>27</xdr:row>
      <xdr:rowOff>71713</xdr:rowOff>
    </xdr:to>
    <xdr:sp macro="" textlink="">
      <xdr:nvSpPr>
        <xdr:cNvPr id="9" name="TextBox 8"/>
        <xdr:cNvSpPr txBox="1"/>
      </xdr:nvSpPr>
      <xdr:spPr>
        <a:xfrm>
          <a:off x="9286874" y="4938988"/>
          <a:ext cx="600076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lower</a:t>
          </a:r>
        </a:p>
      </xdr:txBody>
    </xdr:sp>
    <xdr:clientData/>
  </xdr:twoCellAnchor>
  <xdr:twoCellAnchor>
    <xdr:from>
      <xdr:col>17</xdr:col>
      <xdr:colOff>561974</xdr:colOff>
      <xdr:row>18</xdr:row>
      <xdr:rowOff>43138</xdr:rowOff>
    </xdr:from>
    <xdr:to>
      <xdr:col>18</xdr:col>
      <xdr:colOff>552450</xdr:colOff>
      <xdr:row>19</xdr:row>
      <xdr:rowOff>128863</xdr:rowOff>
    </xdr:to>
    <xdr:sp macro="" textlink="">
      <xdr:nvSpPr>
        <xdr:cNvPr id="10" name="TextBox 9"/>
        <xdr:cNvSpPr txBox="1"/>
      </xdr:nvSpPr>
      <xdr:spPr>
        <a:xfrm>
          <a:off x="12163424" y="3472138"/>
          <a:ext cx="600076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upper</a:t>
          </a:r>
        </a:p>
      </xdr:txBody>
    </xdr:sp>
    <xdr:clientData/>
  </xdr:twoCellAnchor>
  <xdr:twoCellAnchor>
    <xdr:from>
      <xdr:col>18</xdr:col>
      <xdr:colOff>28574</xdr:colOff>
      <xdr:row>26</xdr:row>
      <xdr:rowOff>186013</xdr:rowOff>
    </xdr:from>
    <xdr:to>
      <xdr:col>19</xdr:col>
      <xdr:colOff>19050</xdr:colOff>
      <xdr:row>28</xdr:row>
      <xdr:rowOff>81238</xdr:rowOff>
    </xdr:to>
    <xdr:sp macro="" textlink="">
      <xdr:nvSpPr>
        <xdr:cNvPr id="11" name="TextBox 10"/>
        <xdr:cNvSpPr txBox="1"/>
      </xdr:nvSpPr>
      <xdr:spPr>
        <a:xfrm>
          <a:off x="12239624" y="5139013"/>
          <a:ext cx="600076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lower</a:t>
          </a:r>
        </a:p>
      </xdr:txBody>
    </xdr:sp>
    <xdr:clientData/>
  </xdr:twoCellAnchor>
  <xdr:twoCellAnchor>
    <xdr:from>
      <xdr:col>21</xdr:col>
      <xdr:colOff>219075</xdr:colOff>
      <xdr:row>31</xdr:row>
      <xdr:rowOff>152400</xdr:rowOff>
    </xdr:from>
    <xdr:to>
      <xdr:col>29</xdr:col>
      <xdr:colOff>9525</xdr:colOff>
      <xdr:row>49</xdr:row>
      <xdr:rowOff>47625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352425</xdr:colOff>
      <xdr:row>31</xdr:row>
      <xdr:rowOff>138112</xdr:rowOff>
    </xdr:from>
    <xdr:to>
      <xdr:col>38</xdr:col>
      <xdr:colOff>352425</xdr:colOff>
      <xdr:row>49</xdr:row>
      <xdr:rowOff>66676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180975</xdr:rowOff>
    </xdr:from>
    <xdr:to>
      <xdr:col>9</xdr:col>
      <xdr:colOff>257175</xdr:colOff>
      <xdr:row>26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180974</xdr:rowOff>
    </xdr:from>
    <xdr:to>
      <xdr:col>9</xdr:col>
      <xdr:colOff>238125</xdr:colOff>
      <xdr:row>26</xdr:row>
      <xdr:rowOff>9524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238124</xdr:colOff>
      <xdr:row>4</xdr:row>
      <xdr:rowOff>52387</xdr:rowOff>
    </xdr:from>
    <xdr:to>
      <xdr:col>14</xdr:col>
      <xdr:colOff>476249</xdr:colOff>
      <xdr:row>27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180975</xdr:rowOff>
    </xdr:from>
    <xdr:to>
      <xdr:col>9</xdr:col>
      <xdr:colOff>133350</xdr:colOff>
      <xdr:row>27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180975</xdr:rowOff>
    </xdr:from>
    <xdr:to>
      <xdr:col>9</xdr:col>
      <xdr:colOff>238125</xdr:colOff>
      <xdr:row>27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238124</xdr:colOff>
      <xdr:row>0</xdr:row>
      <xdr:rowOff>180975</xdr:rowOff>
    </xdr:from>
    <xdr:to>
      <xdr:col>9</xdr:col>
      <xdr:colOff>285749</xdr:colOff>
      <xdr:row>26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238124</xdr:colOff>
      <xdr:row>0</xdr:row>
      <xdr:rowOff>180974</xdr:rowOff>
    </xdr:from>
    <xdr:to>
      <xdr:col>9</xdr:col>
      <xdr:colOff>266699</xdr:colOff>
      <xdr:row>25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180975</xdr:rowOff>
    </xdr:from>
    <xdr:to>
      <xdr:col>9</xdr:col>
      <xdr:colOff>200025</xdr:colOff>
      <xdr:row>27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238124</xdr:colOff>
      <xdr:row>0</xdr:row>
      <xdr:rowOff>180975</xdr:rowOff>
    </xdr:from>
    <xdr:to>
      <xdr:col>9</xdr:col>
      <xdr:colOff>285749</xdr:colOff>
      <xdr:row>28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100011</xdr:colOff>
      <xdr:row>2</xdr:row>
      <xdr:rowOff>138112</xdr:rowOff>
    </xdr:from>
    <xdr:to>
      <xdr:col>21</xdr:col>
      <xdr:colOff>542924</xdr:colOff>
      <xdr:row>29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23811</xdr:colOff>
      <xdr:row>30</xdr:row>
      <xdr:rowOff>185737</xdr:rowOff>
    </xdr:from>
    <xdr:to>
      <xdr:col>5</xdr:col>
      <xdr:colOff>781049</xdr:colOff>
      <xdr:row>50</xdr:row>
      <xdr:rowOff>180975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185736</xdr:colOff>
      <xdr:row>30</xdr:row>
      <xdr:rowOff>185736</xdr:rowOff>
    </xdr:from>
    <xdr:to>
      <xdr:col>13</xdr:col>
      <xdr:colOff>495299</xdr:colOff>
      <xdr:row>50</xdr:row>
      <xdr:rowOff>171449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14286</xdr:colOff>
      <xdr:row>52</xdr:row>
      <xdr:rowOff>23812</xdr:rowOff>
    </xdr:from>
    <xdr:to>
      <xdr:col>5</xdr:col>
      <xdr:colOff>809624</xdr:colOff>
      <xdr:row>72</xdr:row>
      <xdr:rowOff>19050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185737</xdr:colOff>
      <xdr:row>52</xdr:row>
      <xdr:rowOff>4761</xdr:rowOff>
    </xdr:from>
    <xdr:to>
      <xdr:col>13</xdr:col>
      <xdr:colOff>504825</xdr:colOff>
      <xdr:row>71</xdr:row>
      <xdr:rowOff>180974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180974</xdr:rowOff>
    </xdr:from>
    <xdr:to>
      <xdr:col>9</xdr:col>
      <xdr:colOff>142875</xdr:colOff>
      <xdr:row>25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238124</xdr:colOff>
      <xdr:row>0</xdr:row>
      <xdr:rowOff>180974</xdr:rowOff>
    </xdr:from>
    <xdr:to>
      <xdr:col>9</xdr:col>
      <xdr:colOff>266699</xdr:colOff>
      <xdr:row>27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180974</xdr:rowOff>
    </xdr:from>
    <xdr:to>
      <xdr:col>9</xdr:col>
      <xdr:colOff>228600</xdr:colOff>
      <xdr:row>28</xdr:row>
      <xdr:rowOff>9524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</xdr:colOff>
      <xdr:row>4</xdr:row>
      <xdr:rowOff>166687</xdr:rowOff>
    </xdr:from>
    <xdr:to>
      <xdr:col>13</xdr:col>
      <xdr:colOff>342899</xdr:colOff>
      <xdr:row>31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476249</xdr:colOff>
      <xdr:row>4</xdr:row>
      <xdr:rowOff>138112</xdr:rowOff>
    </xdr:from>
    <xdr:to>
      <xdr:col>14</xdr:col>
      <xdr:colOff>200024</xdr:colOff>
      <xdr:row>33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14287</xdr:rowOff>
    </xdr:from>
    <xdr:to>
      <xdr:col>13</xdr:col>
      <xdr:colOff>247650</xdr:colOff>
      <xdr:row>27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4</xdr:row>
      <xdr:rowOff>176211</xdr:rowOff>
    </xdr:from>
    <xdr:to>
      <xdr:col>13</xdr:col>
      <xdr:colOff>314325</xdr:colOff>
      <xdr:row>28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180975</xdr:rowOff>
    </xdr:from>
    <xdr:to>
      <xdr:col>9</xdr:col>
      <xdr:colOff>295275</xdr:colOff>
      <xdr:row>26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0</xdr:row>
      <xdr:rowOff>180974</xdr:rowOff>
    </xdr:from>
    <xdr:to>
      <xdr:col>9</xdr:col>
      <xdr:colOff>209550</xdr:colOff>
      <xdr:row>25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238124</xdr:colOff>
      <xdr:row>0</xdr:row>
      <xdr:rowOff>180975</xdr:rowOff>
    </xdr:from>
    <xdr:to>
      <xdr:col>9</xdr:col>
      <xdr:colOff>266699</xdr:colOff>
      <xdr:row>28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238124</xdr:colOff>
      <xdr:row>0</xdr:row>
      <xdr:rowOff>180974</xdr:rowOff>
    </xdr:from>
    <xdr:to>
      <xdr:col>10</xdr:col>
      <xdr:colOff>57149</xdr:colOff>
      <xdr:row>25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238124</xdr:colOff>
      <xdr:row>0</xdr:row>
      <xdr:rowOff>180975</xdr:rowOff>
    </xdr:from>
    <xdr:to>
      <xdr:col>9</xdr:col>
      <xdr:colOff>285749</xdr:colOff>
      <xdr:row>27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180974</xdr:rowOff>
    </xdr:from>
    <xdr:to>
      <xdr:col>9</xdr:col>
      <xdr:colOff>276225</xdr:colOff>
      <xdr:row>25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180975</xdr:rowOff>
    </xdr:from>
    <xdr:to>
      <xdr:col>9</xdr:col>
      <xdr:colOff>200025</xdr:colOff>
      <xdr:row>27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180975</xdr:rowOff>
    </xdr:from>
    <xdr:to>
      <xdr:col>9</xdr:col>
      <xdr:colOff>238125</xdr:colOff>
      <xdr:row>26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180974</xdr:rowOff>
    </xdr:from>
    <xdr:to>
      <xdr:col>9</xdr:col>
      <xdr:colOff>171450</xdr:colOff>
      <xdr:row>25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238124</xdr:colOff>
      <xdr:row>0</xdr:row>
      <xdr:rowOff>180974</xdr:rowOff>
    </xdr:from>
    <xdr:to>
      <xdr:col>9</xdr:col>
      <xdr:colOff>266699</xdr:colOff>
      <xdr:row>27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180974</xdr:rowOff>
    </xdr:from>
    <xdr:to>
      <xdr:col>9</xdr:col>
      <xdr:colOff>314325</xdr:colOff>
      <xdr:row>27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180975</xdr:rowOff>
    </xdr:from>
    <xdr:to>
      <xdr:col>9</xdr:col>
      <xdr:colOff>219075</xdr:colOff>
      <xdr:row>25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B28" sqref="B28"/>
    </sheetView>
  </sheetViews>
  <sheetFormatPr defaultRowHeight="15" x14ac:dyDescent="0.25"/>
  <sheetData>
    <row r="1" spans="1:2" x14ac:dyDescent="0.25">
      <c r="A1" s="10" t="s">
        <v>16</v>
      </c>
      <c r="B1" s="10" t="s">
        <v>18</v>
      </c>
    </row>
    <row r="2" spans="1:2" x14ac:dyDescent="0.25">
      <c r="A2" s="11">
        <v>1.8</v>
      </c>
      <c r="B2" s="8">
        <v>0</v>
      </c>
    </row>
    <row r="3" spans="1:2" x14ac:dyDescent="0.25">
      <c r="A3" s="11">
        <v>1.9</v>
      </c>
      <c r="B3" s="8">
        <v>1</v>
      </c>
    </row>
    <row r="4" spans="1:2" x14ac:dyDescent="0.25">
      <c r="A4" s="11">
        <v>2</v>
      </c>
      <c r="B4" s="8">
        <v>2</v>
      </c>
    </row>
    <row r="5" spans="1:2" x14ac:dyDescent="0.25">
      <c r="A5" s="11">
        <v>2.1</v>
      </c>
      <c r="B5" s="8">
        <v>0</v>
      </c>
    </row>
    <row r="6" spans="1:2" x14ac:dyDescent="0.25">
      <c r="A6" s="11">
        <v>2.2000000000000002</v>
      </c>
      <c r="B6" s="8">
        <v>0</v>
      </c>
    </row>
    <row r="7" spans="1:2" x14ac:dyDescent="0.25">
      <c r="A7" s="11">
        <v>2.2999999999999998</v>
      </c>
      <c r="B7" s="8">
        <v>2</v>
      </c>
    </row>
    <row r="8" spans="1:2" x14ac:dyDescent="0.25">
      <c r="A8" s="11">
        <v>2.4</v>
      </c>
      <c r="B8" s="8">
        <v>3</v>
      </c>
    </row>
    <row r="9" spans="1:2" x14ac:dyDescent="0.25">
      <c r="A9" s="11">
        <v>2.5</v>
      </c>
      <c r="B9" s="8">
        <v>3</v>
      </c>
    </row>
    <row r="10" spans="1:2" x14ac:dyDescent="0.25">
      <c r="A10" s="11">
        <v>2.6</v>
      </c>
      <c r="B10" s="8">
        <v>2</v>
      </c>
    </row>
    <row r="11" spans="1:2" x14ac:dyDescent="0.25">
      <c r="A11" s="11">
        <v>2.7</v>
      </c>
      <c r="B11" s="8">
        <v>9</v>
      </c>
    </row>
    <row r="12" spans="1:2" x14ac:dyDescent="0.25">
      <c r="A12" s="11">
        <v>2.8</v>
      </c>
      <c r="B12" s="8">
        <v>9</v>
      </c>
    </row>
    <row r="13" spans="1:2" x14ac:dyDescent="0.25">
      <c r="A13" s="11">
        <v>2.9</v>
      </c>
      <c r="B13" s="8">
        <v>4</v>
      </c>
    </row>
    <row r="14" spans="1:2" x14ac:dyDescent="0.25">
      <c r="A14" s="11">
        <v>3</v>
      </c>
      <c r="B14" s="8">
        <v>15</v>
      </c>
    </row>
    <row r="15" spans="1:2" x14ac:dyDescent="0.25">
      <c r="A15" s="11">
        <v>3.1</v>
      </c>
      <c r="B15" s="8">
        <v>17</v>
      </c>
    </row>
    <row r="16" spans="1:2" x14ac:dyDescent="0.25">
      <c r="A16" s="11">
        <v>3.2</v>
      </c>
      <c r="B16" s="8">
        <v>11</v>
      </c>
    </row>
    <row r="17" spans="1:2" x14ac:dyDescent="0.25">
      <c r="A17" s="11">
        <v>3.3</v>
      </c>
      <c r="B17" s="8">
        <v>16</v>
      </c>
    </row>
    <row r="18" spans="1:2" x14ac:dyDescent="0.25">
      <c r="A18" s="11">
        <v>3.4</v>
      </c>
      <c r="B18" s="8">
        <v>53</v>
      </c>
    </row>
    <row r="19" spans="1:2" x14ac:dyDescent="0.25">
      <c r="A19" s="11">
        <v>3.5</v>
      </c>
      <c r="B19" s="8">
        <v>34</v>
      </c>
    </row>
    <row r="20" spans="1:2" x14ac:dyDescent="0.25">
      <c r="A20" s="11">
        <v>3.6</v>
      </c>
      <c r="B20" s="8">
        <v>29</v>
      </c>
    </row>
    <row r="21" spans="1:2" x14ac:dyDescent="0.25">
      <c r="A21" s="11">
        <v>3.7</v>
      </c>
      <c r="B21" s="8">
        <v>5</v>
      </c>
    </row>
    <row r="22" spans="1:2" x14ac:dyDescent="0.25">
      <c r="A22" s="11">
        <v>3.8</v>
      </c>
      <c r="B22" s="8">
        <v>1</v>
      </c>
    </row>
    <row r="23" spans="1:2" x14ac:dyDescent="0.25">
      <c r="A23" s="11">
        <v>3.9</v>
      </c>
      <c r="B23" s="8">
        <v>0</v>
      </c>
    </row>
    <row r="24" spans="1:2" x14ac:dyDescent="0.25">
      <c r="A24" s="11">
        <v>4</v>
      </c>
      <c r="B24" s="8">
        <v>0</v>
      </c>
    </row>
    <row r="25" spans="1:2" x14ac:dyDescent="0.25">
      <c r="A25" s="11">
        <v>4.0999999999999996</v>
      </c>
      <c r="B25" s="8">
        <v>0</v>
      </c>
    </row>
    <row r="26" spans="1:2" ht="15.75" thickBot="1" x14ac:dyDescent="0.3">
      <c r="A26" s="9" t="s">
        <v>17</v>
      </c>
      <c r="B26" s="9">
        <v>0</v>
      </c>
    </row>
    <row r="28" spans="1:2" x14ac:dyDescent="0.25">
      <c r="A28" t="s">
        <v>81</v>
      </c>
      <c r="B28">
        <f>SUM(B2:B25)</f>
        <v>216</v>
      </c>
    </row>
  </sheetData>
  <sortState ref="A2:A25">
    <sortCondition ref="A2"/>
  </sortState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582"/>
  <sheetViews>
    <sheetView topLeftCell="A7" zoomScale="99" workbookViewId="0">
      <selection activeCell="M55" sqref="M55:N82"/>
    </sheetView>
  </sheetViews>
  <sheetFormatPr defaultColWidth="8.85546875" defaultRowHeight="15" x14ac:dyDescent="0.25"/>
  <cols>
    <col min="3" max="4" width="11.28515625" customWidth="1"/>
    <col min="5" max="6" width="12.140625" customWidth="1"/>
    <col min="7" max="8" width="11.85546875" customWidth="1"/>
    <col min="9" max="9" width="12" customWidth="1"/>
    <col min="11" max="11" width="14.42578125" customWidth="1"/>
    <col min="13" max="13" width="12.140625" customWidth="1"/>
    <col min="24" max="24" width="15.28515625" customWidth="1"/>
    <col min="25" max="25" width="15" customWidth="1"/>
    <col min="26" max="26" width="10.7109375" customWidth="1"/>
    <col min="27" max="27" width="12.42578125" customWidth="1"/>
  </cols>
  <sheetData>
    <row r="3" spans="1:27" x14ac:dyDescent="0.25">
      <c r="I3" t="s">
        <v>0</v>
      </c>
    </row>
    <row r="4" spans="1:27" x14ac:dyDescent="0.25">
      <c r="P4" t="s">
        <v>26</v>
      </c>
    </row>
    <row r="7" spans="1:27" x14ac:dyDescent="0.25">
      <c r="C7" t="s">
        <v>1</v>
      </c>
    </row>
    <row r="9" spans="1:27" x14ac:dyDescent="0.25">
      <c r="C9">
        <v>1</v>
      </c>
      <c r="G9">
        <v>1</v>
      </c>
    </row>
    <row r="10" spans="1:27" x14ac:dyDescent="0.25">
      <c r="C10" t="s">
        <v>2</v>
      </c>
      <c r="G10" t="s">
        <v>3</v>
      </c>
    </row>
    <row r="11" spans="1:27" x14ac:dyDescent="0.25">
      <c r="A11" s="55" t="s">
        <v>27</v>
      </c>
      <c r="C11" s="3" t="s">
        <v>9</v>
      </c>
      <c r="D11" s="3"/>
      <c r="E11" s="4" t="s">
        <v>10</v>
      </c>
      <c r="F11" s="4"/>
      <c r="G11" s="5" t="s">
        <v>9</v>
      </c>
      <c r="H11" s="5"/>
      <c r="I11" s="6" t="s">
        <v>10</v>
      </c>
      <c r="J11" s="6"/>
      <c r="K11" s="56" t="s">
        <v>59</v>
      </c>
    </row>
    <row r="12" spans="1:27" x14ac:dyDescent="0.25">
      <c r="A12" s="55"/>
      <c r="C12" s="3" t="s">
        <v>13</v>
      </c>
      <c r="D12" s="3" t="s">
        <v>14</v>
      </c>
      <c r="E12" s="4" t="s">
        <v>14</v>
      </c>
      <c r="F12" s="4" t="s">
        <v>15</v>
      </c>
      <c r="G12" s="5" t="s">
        <v>15</v>
      </c>
      <c r="H12" s="5" t="s">
        <v>14</v>
      </c>
      <c r="I12" s="6" t="s">
        <v>14</v>
      </c>
      <c r="J12" s="6" t="s">
        <v>15</v>
      </c>
      <c r="K12" s="56"/>
    </row>
    <row r="13" spans="1:27" x14ac:dyDescent="0.25">
      <c r="X13" t="s">
        <v>21</v>
      </c>
      <c r="Y13" t="s">
        <v>20</v>
      </c>
      <c r="Z13" t="s">
        <v>22</v>
      </c>
      <c r="AA13" t="s">
        <v>23</v>
      </c>
    </row>
    <row r="14" spans="1:27" x14ac:dyDescent="0.25">
      <c r="A14" s="28" t="s">
        <v>4</v>
      </c>
      <c r="B14" s="30" t="s">
        <v>11</v>
      </c>
      <c r="C14" s="31">
        <v>3.49</v>
      </c>
      <c r="D14" s="31">
        <v>14.14</v>
      </c>
      <c r="E14" s="31">
        <v>13.38</v>
      </c>
      <c r="F14" s="31">
        <v>2.86</v>
      </c>
      <c r="G14" s="31">
        <v>2.89</v>
      </c>
      <c r="H14" s="31">
        <v>14.04</v>
      </c>
      <c r="I14" s="31">
        <v>13.63</v>
      </c>
      <c r="J14" s="31">
        <v>3.57</v>
      </c>
      <c r="K14" s="12"/>
      <c r="W14" t="s">
        <v>16</v>
      </c>
      <c r="Y14" t="s">
        <v>18</v>
      </c>
    </row>
    <row r="15" spans="1:27" x14ac:dyDescent="0.25">
      <c r="A15" s="28"/>
      <c r="B15" s="30"/>
      <c r="C15" s="31">
        <v>3.48</v>
      </c>
      <c r="D15" s="31">
        <v>14.02</v>
      </c>
      <c r="E15" s="31">
        <v>13.4</v>
      </c>
      <c r="F15" s="31">
        <v>2.82</v>
      </c>
      <c r="G15" s="31">
        <v>2.72</v>
      </c>
      <c r="H15" s="31">
        <v>13.97</v>
      </c>
      <c r="I15" s="31">
        <v>13.6</v>
      </c>
      <c r="J15" s="31">
        <v>3.62</v>
      </c>
      <c r="K15" s="12"/>
      <c r="W15" s="12">
        <v>13</v>
      </c>
      <c r="X15" s="12">
        <v>0</v>
      </c>
      <c r="Y15" s="12">
        <v>0</v>
      </c>
      <c r="Z15" s="12">
        <v>0</v>
      </c>
      <c r="AA15" s="12">
        <v>0</v>
      </c>
    </row>
    <row r="16" spans="1:27" x14ac:dyDescent="0.25">
      <c r="A16" s="28"/>
      <c r="B16" s="30"/>
      <c r="C16" s="31">
        <v>3.5</v>
      </c>
      <c r="D16" s="31">
        <v>14.08</v>
      </c>
      <c r="E16" s="31">
        <v>13.41</v>
      </c>
      <c r="F16" s="31">
        <v>2.83</v>
      </c>
      <c r="G16" s="31">
        <v>2.9</v>
      </c>
      <c r="H16" s="31">
        <v>13.9</v>
      </c>
      <c r="I16" s="31">
        <v>13.65</v>
      </c>
      <c r="J16" s="31">
        <v>3.54</v>
      </c>
      <c r="K16" s="12"/>
      <c r="W16" s="12">
        <v>13.1</v>
      </c>
      <c r="X16" s="12">
        <v>0</v>
      </c>
      <c r="Y16" s="12">
        <v>0</v>
      </c>
      <c r="Z16" s="12">
        <v>0</v>
      </c>
      <c r="AA16" s="12">
        <v>0</v>
      </c>
    </row>
    <row r="17" spans="1:27" x14ac:dyDescent="0.25">
      <c r="A17" s="28"/>
      <c r="B17" s="30" t="s">
        <v>12</v>
      </c>
      <c r="C17" s="31">
        <v>3.33</v>
      </c>
      <c r="D17" s="31">
        <v>13.82</v>
      </c>
      <c r="E17" s="31">
        <v>13.44</v>
      </c>
      <c r="F17" s="31">
        <v>2.59</v>
      </c>
      <c r="G17" s="31">
        <v>3.25</v>
      </c>
      <c r="H17" s="31">
        <v>14.16</v>
      </c>
      <c r="I17" s="31">
        <v>14.31</v>
      </c>
      <c r="J17" s="31">
        <v>3.36</v>
      </c>
      <c r="K17" s="12"/>
      <c r="W17" s="12">
        <v>13.2</v>
      </c>
      <c r="X17" s="12">
        <v>0</v>
      </c>
      <c r="Y17" s="12">
        <v>1</v>
      </c>
      <c r="Z17" s="12">
        <v>0</v>
      </c>
      <c r="AA17" s="12">
        <v>0</v>
      </c>
    </row>
    <row r="18" spans="1:27" x14ac:dyDescent="0.25">
      <c r="A18" s="28"/>
      <c r="B18" s="30"/>
      <c r="C18" s="31">
        <v>3.36</v>
      </c>
      <c r="D18" s="31">
        <v>13.84</v>
      </c>
      <c r="E18" s="31">
        <v>13.47</v>
      </c>
      <c r="F18" s="31">
        <v>2.58</v>
      </c>
      <c r="G18" s="31">
        <v>3.27</v>
      </c>
      <c r="H18" s="31">
        <v>14.17</v>
      </c>
      <c r="I18" s="31">
        <v>14.28</v>
      </c>
      <c r="J18" s="31">
        <v>3.36</v>
      </c>
      <c r="K18" s="12"/>
      <c r="W18" s="12">
        <v>13.3</v>
      </c>
      <c r="X18" s="12">
        <v>0</v>
      </c>
      <c r="Y18" s="12">
        <v>0</v>
      </c>
      <c r="Z18" s="12">
        <v>0</v>
      </c>
      <c r="AA18" s="12">
        <v>2</v>
      </c>
    </row>
    <row r="19" spans="1:27" x14ac:dyDescent="0.25">
      <c r="A19" s="28"/>
      <c r="B19" s="30"/>
      <c r="C19" s="31">
        <v>3.33</v>
      </c>
      <c r="D19" s="31">
        <v>13.87</v>
      </c>
      <c r="E19" s="31">
        <v>13.42</v>
      </c>
      <c r="F19" s="31">
        <v>2.59</v>
      </c>
      <c r="G19" s="31">
        <v>3.23</v>
      </c>
      <c r="H19" s="31">
        <v>14.164999999999999</v>
      </c>
      <c r="I19" s="31">
        <v>14.27</v>
      </c>
      <c r="J19" s="31">
        <v>3.38</v>
      </c>
      <c r="K19" s="12"/>
      <c r="W19" s="12">
        <v>13.4</v>
      </c>
      <c r="X19" s="12">
        <v>0</v>
      </c>
      <c r="Y19" s="12">
        <v>2</v>
      </c>
      <c r="Z19" s="12">
        <v>0</v>
      </c>
      <c r="AA19" s="12">
        <v>1</v>
      </c>
    </row>
    <row r="20" spans="1:27" x14ac:dyDescent="0.25">
      <c r="A20" s="28"/>
      <c r="B20" s="30"/>
      <c r="C20" s="31"/>
      <c r="D20" s="31"/>
      <c r="E20" s="31"/>
      <c r="F20" s="31"/>
      <c r="G20" s="31"/>
      <c r="H20" s="31"/>
      <c r="I20" s="31"/>
      <c r="J20" s="31"/>
      <c r="K20" s="12"/>
      <c r="W20" s="12">
        <v>13.5</v>
      </c>
      <c r="X20" s="12">
        <v>3</v>
      </c>
      <c r="Y20" s="12">
        <v>5</v>
      </c>
      <c r="Z20" s="12">
        <v>1</v>
      </c>
      <c r="AA20" s="12">
        <v>2</v>
      </c>
    </row>
    <row r="21" spans="1:27" x14ac:dyDescent="0.25">
      <c r="A21" s="28" t="s">
        <v>5</v>
      </c>
      <c r="B21" s="30" t="s">
        <v>11</v>
      </c>
      <c r="C21" s="31">
        <v>3.35</v>
      </c>
      <c r="D21" s="31">
        <v>13.9</v>
      </c>
      <c r="E21" s="31">
        <v>13.9</v>
      </c>
      <c r="F21" s="31">
        <v>2.7</v>
      </c>
      <c r="G21" s="32">
        <v>3.09</v>
      </c>
      <c r="H21" s="32">
        <v>13.53</v>
      </c>
      <c r="I21" s="32">
        <v>13.59</v>
      </c>
      <c r="J21" s="32">
        <v>3.73</v>
      </c>
      <c r="K21" s="12"/>
      <c r="W21" s="12">
        <v>13.6</v>
      </c>
      <c r="X21" s="12">
        <v>3</v>
      </c>
      <c r="Y21" s="12">
        <v>1</v>
      </c>
      <c r="Z21" s="12">
        <v>8</v>
      </c>
      <c r="AA21" s="12">
        <v>4</v>
      </c>
    </row>
    <row r="22" spans="1:27" x14ac:dyDescent="0.25">
      <c r="A22" s="28"/>
      <c r="B22" s="30"/>
      <c r="C22" s="31">
        <v>3.37</v>
      </c>
      <c r="D22" s="31">
        <v>13.82</v>
      </c>
      <c r="E22" s="31">
        <v>13.89</v>
      </c>
      <c r="F22" s="31">
        <v>2.68</v>
      </c>
      <c r="G22" s="32">
        <v>3.12</v>
      </c>
      <c r="H22" s="32">
        <v>13.57</v>
      </c>
      <c r="I22" s="32">
        <v>13.66</v>
      </c>
      <c r="J22" s="32">
        <v>3.69</v>
      </c>
      <c r="K22" s="12"/>
      <c r="W22" s="12">
        <v>13.7</v>
      </c>
      <c r="X22" s="12">
        <v>4</v>
      </c>
      <c r="Y22" s="12">
        <v>1</v>
      </c>
      <c r="Z22" s="12">
        <v>2</v>
      </c>
      <c r="AA22" s="12">
        <v>7</v>
      </c>
    </row>
    <row r="23" spans="1:27" x14ac:dyDescent="0.25">
      <c r="A23" s="28"/>
      <c r="B23" s="30"/>
      <c r="C23" s="31">
        <v>3.34</v>
      </c>
      <c r="D23" s="31">
        <v>13.88</v>
      </c>
      <c r="E23" s="31">
        <v>13.82</v>
      </c>
      <c r="F23" s="31">
        <v>2.74</v>
      </c>
      <c r="G23" s="32">
        <v>3.14</v>
      </c>
      <c r="H23" s="32">
        <v>13.42</v>
      </c>
      <c r="I23" s="32">
        <v>13.62</v>
      </c>
      <c r="J23" s="32">
        <v>3.77</v>
      </c>
      <c r="K23" s="41" t="s">
        <v>57</v>
      </c>
      <c r="W23" s="12">
        <v>13.8</v>
      </c>
      <c r="X23" s="12">
        <v>4</v>
      </c>
      <c r="Y23" s="12">
        <v>6</v>
      </c>
      <c r="Z23" s="12">
        <v>0</v>
      </c>
      <c r="AA23" s="12">
        <v>2</v>
      </c>
    </row>
    <row r="24" spans="1:27" x14ac:dyDescent="0.25">
      <c r="A24" s="28"/>
      <c r="B24" s="30" t="s">
        <v>12</v>
      </c>
      <c r="C24" s="31">
        <v>3.49</v>
      </c>
      <c r="D24" s="31">
        <v>13.59</v>
      </c>
      <c r="E24" s="31">
        <v>13.96</v>
      </c>
      <c r="F24" s="31">
        <v>3.23</v>
      </c>
      <c r="G24" s="32">
        <v>3.11</v>
      </c>
      <c r="H24" s="32">
        <v>13.62</v>
      </c>
      <c r="I24" s="32">
        <v>13.65</v>
      </c>
      <c r="J24" s="32">
        <v>3.48</v>
      </c>
      <c r="K24" s="12"/>
      <c r="W24" s="12">
        <v>13.9</v>
      </c>
      <c r="X24" s="12">
        <v>11</v>
      </c>
      <c r="Y24" s="12">
        <v>8</v>
      </c>
      <c r="Z24" s="12">
        <v>5</v>
      </c>
      <c r="AA24" s="12">
        <v>0</v>
      </c>
    </row>
    <row r="25" spans="1:27" x14ac:dyDescent="0.25">
      <c r="A25" s="28"/>
      <c r="B25" s="30"/>
      <c r="C25" s="31">
        <v>3.48</v>
      </c>
      <c r="D25" s="31">
        <v>13.7</v>
      </c>
      <c r="E25" s="31">
        <v>13.96</v>
      </c>
      <c r="F25" s="31">
        <v>3.22</v>
      </c>
      <c r="G25" s="32">
        <v>3.11</v>
      </c>
      <c r="H25" s="32">
        <v>13.52</v>
      </c>
      <c r="I25" s="32">
        <v>13.62</v>
      </c>
      <c r="J25" s="32">
        <v>3.46</v>
      </c>
      <c r="K25" s="12"/>
      <c r="W25" s="12">
        <v>14</v>
      </c>
      <c r="X25" s="12">
        <v>2</v>
      </c>
      <c r="Y25" s="12">
        <v>6</v>
      </c>
      <c r="Z25" s="12">
        <v>9</v>
      </c>
      <c r="AA25" s="12">
        <v>4</v>
      </c>
    </row>
    <row r="26" spans="1:27" x14ac:dyDescent="0.25">
      <c r="A26" s="28"/>
      <c r="B26" s="30"/>
      <c r="C26" s="31">
        <v>3.42</v>
      </c>
      <c r="D26" s="31">
        <v>13.59</v>
      </c>
      <c r="E26" s="31">
        <v>13.96</v>
      </c>
      <c r="F26" s="31">
        <v>3.24</v>
      </c>
      <c r="G26" s="32">
        <v>3.09</v>
      </c>
      <c r="H26" s="32">
        <v>13.56</v>
      </c>
      <c r="I26" s="32">
        <v>13.57</v>
      </c>
      <c r="J26" s="32">
        <v>3.39</v>
      </c>
      <c r="K26" s="12"/>
      <c r="W26" s="12">
        <v>14.1</v>
      </c>
      <c r="X26" s="12">
        <v>2</v>
      </c>
      <c r="Y26" s="12">
        <v>0</v>
      </c>
      <c r="Z26" s="12">
        <v>1</v>
      </c>
      <c r="AA26" s="12">
        <v>5</v>
      </c>
    </row>
    <row r="27" spans="1:27" x14ac:dyDescent="0.25">
      <c r="A27" s="2"/>
      <c r="B27" s="30"/>
      <c r="C27" s="31"/>
      <c r="D27" s="31"/>
      <c r="E27" s="31"/>
      <c r="F27" s="31"/>
      <c r="G27" s="31"/>
      <c r="H27" s="31"/>
      <c r="I27" s="31"/>
      <c r="J27" s="31"/>
      <c r="K27" s="12"/>
      <c r="W27" s="12">
        <v>14.2</v>
      </c>
      <c r="X27" s="12">
        <v>1</v>
      </c>
      <c r="Y27" s="12">
        <v>0</v>
      </c>
      <c r="Z27" s="12">
        <v>3</v>
      </c>
      <c r="AA27" s="12">
        <v>0</v>
      </c>
    </row>
    <row r="28" spans="1:27" x14ac:dyDescent="0.25">
      <c r="A28" s="13" t="s">
        <v>6</v>
      </c>
      <c r="B28" s="30" t="s">
        <v>11</v>
      </c>
      <c r="C28" s="31">
        <v>3.42</v>
      </c>
      <c r="D28" s="31">
        <v>13.65</v>
      </c>
      <c r="E28" s="31">
        <v>13.82</v>
      </c>
      <c r="F28" s="31">
        <v>3.23</v>
      </c>
      <c r="G28" s="31">
        <v>3.16</v>
      </c>
      <c r="H28" s="31">
        <v>13.98</v>
      </c>
      <c r="I28" s="31">
        <v>13.77</v>
      </c>
      <c r="J28" s="31">
        <v>3.02</v>
      </c>
      <c r="K28" s="12"/>
      <c r="W28" s="12">
        <v>14.3</v>
      </c>
      <c r="X28" s="12">
        <v>0</v>
      </c>
      <c r="Y28" s="12">
        <v>0</v>
      </c>
      <c r="Z28" s="12">
        <v>0</v>
      </c>
      <c r="AA28" s="12">
        <v>2</v>
      </c>
    </row>
    <row r="29" spans="1:27" x14ac:dyDescent="0.25">
      <c r="A29" s="13"/>
      <c r="B29" s="30"/>
      <c r="C29" s="31">
        <v>3.47</v>
      </c>
      <c r="D29" s="31">
        <v>13.44</v>
      </c>
      <c r="E29" s="31">
        <v>13.81</v>
      </c>
      <c r="F29" s="31">
        <v>3.24</v>
      </c>
      <c r="G29" s="31">
        <v>3.18</v>
      </c>
      <c r="H29" s="31">
        <v>14</v>
      </c>
      <c r="I29" s="31">
        <v>13.7</v>
      </c>
      <c r="J29" s="31">
        <v>3.03</v>
      </c>
      <c r="K29" s="12"/>
      <c r="W29" s="12">
        <v>14.4</v>
      </c>
      <c r="X29" s="12">
        <v>0</v>
      </c>
      <c r="Y29" s="12">
        <v>0</v>
      </c>
      <c r="Z29" s="12">
        <v>0</v>
      </c>
      <c r="AA29" s="12">
        <v>1</v>
      </c>
    </row>
    <row r="30" spans="1:27" x14ac:dyDescent="0.25">
      <c r="A30" s="13"/>
      <c r="B30" s="30"/>
      <c r="C30" s="31">
        <v>3.43</v>
      </c>
      <c r="D30" s="31">
        <v>13.5</v>
      </c>
      <c r="E30" s="31">
        <v>13.78</v>
      </c>
      <c r="F30" s="31">
        <v>3.22</v>
      </c>
      <c r="G30" s="33">
        <v>3.17</v>
      </c>
      <c r="H30" s="31">
        <v>14</v>
      </c>
      <c r="I30" s="31">
        <v>13.8</v>
      </c>
      <c r="J30" s="31">
        <v>3.01</v>
      </c>
      <c r="K30" s="12"/>
      <c r="W30" s="12">
        <v>14.5</v>
      </c>
      <c r="X30" s="12">
        <v>0</v>
      </c>
      <c r="Y30" s="12">
        <v>0</v>
      </c>
      <c r="Z30" s="12">
        <v>0</v>
      </c>
      <c r="AA30" s="12">
        <v>0</v>
      </c>
    </row>
    <row r="31" spans="1:27" x14ac:dyDescent="0.25">
      <c r="A31" s="13"/>
      <c r="B31" s="30" t="s">
        <v>12</v>
      </c>
      <c r="C31" s="31">
        <v>3.35</v>
      </c>
      <c r="D31" s="31">
        <v>13.75</v>
      </c>
      <c r="E31" s="31">
        <v>13.95</v>
      </c>
      <c r="F31" s="31">
        <v>3.15</v>
      </c>
      <c r="G31" s="31">
        <v>3.41</v>
      </c>
      <c r="H31" s="31">
        <v>13.98</v>
      </c>
      <c r="I31" s="31">
        <v>13.91</v>
      </c>
      <c r="J31" s="31">
        <v>3.37</v>
      </c>
      <c r="K31" s="12"/>
    </row>
    <row r="32" spans="1:27" x14ac:dyDescent="0.25">
      <c r="A32" s="13"/>
      <c r="B32" s="30"/>
      <c r="C32" s="31">
        <v>3.35</v>
      </c>
      <c r="D32" s="31">
        <v>13.8</v>
      </c>
      <c r="E32" s="31">
        <v>13.95</v>
      </c>
      <c r="F32" s="31">
        <v>3.17</v>
      </c>
      <c r="G32" s="31">
        <v>3.4</v>
      </c>
      <c r="H32" s="31">
        <v>13.98</v>
      </c>
      <c r="I32" s="31">
        <v>13.93</v>
      </c>
      <c r="J32" s="31">
        <v>3.36</v>
      </c>
      <c r="K32" s="12"/>
    </row>
    <row r="33" spans="1:15" x14ac:dyDescent="0.25">
      <c r="A33" s="13"/>
      <c r="B33" s="30"/>
      <c r="C33" s="31">
        <v>3.38</v>
      </c>
      <c r="D33" s="31">
        <v>13.88</v>
      </c>
      <c r="E33" s="31">
        <v>13.78</v>
      </c>
      <c r="F33" s="31">
        <v>3.16</v>
      </c>
      <c r="G33" s="31">
        <v>3.39</v>
      </c>
      <c r="H33" s="31">
        <v>13.92</v>
      </c>
      <c r="I33" s="31">
        <v>13.96</v>
      </c>
      <c r="J33" s="31">
        <v>3.37</v>
      </c>
      <c r="K33" s="12"/>
    </row>
    <row r="34" spans="1:15" x14ac:dyDescent="0.25">
      <c r="A34" s="13"/>
      <c r="B34" s="30"/>
      <c r="C34" s="31"/>
      <c r="D34" s="31"/>
      <c r="E34" s="31"/>
      <c r="F34" s="31"/>
      <c r="G34" s="31"/>
      <c r="H34" s="31"/>
      <c r="I34" s="31"/>
      <c r="J34" s="31"/>
      <c r="K34" s="12"/>
    </row>
    <row r="35" spans="1:15" x14ac:dyDescent="0.25">
      <c r="A35" s="13" t="s">
        <v>7</v>
      </c>
      <c r="B35" s="30" t="s">
        <v>11</v>
      </c>
      <c r="C35" s="31">
        <v>3.32</v>
      </c>
      <c r="D35" s="31">
        <v>13.48</v>
      </c>
      <c r="E35" s="31">
        <v>13.77</v>
      </c>
      <c r="F35" s="31">
        <v>3.02</v>
      </c>
      <c r="G35" s="31">
        <v>2.99</v>
      </c>
      <c r="H35" s="31">
        <v>13.88</v>
      </c>
      <c r="I35" s="31">
        <v>14.05</v>
      </c>
      <c r="J35" s="31">
        <v>3.1</v>
      </c>
      <c r="K35" s="12"/>
    </row>
    <row r="36" spans="1:15" x14ac:dyDescent="0.25">
      <c r="A36" s="13"/>
      <c r="B36" s="30"/>
      <c r="C36" s="31">
        <v>3.29</v>
      </c>
      <c r="D36" s="31">
        <v>13.56</v>
      </c>
      <c r="E36" s="31">
        <v>13.8</v>
      </c>
      <c r="F36" s="31">
        <v>2.84</v>
      </c>
      <c r="G36" s="31">
        <v>2.94</v>
      </c>
      <c r="H36" s="31">
        <v>13.51</v>
      </c>
      <c r="I36" s="31">
        <v>13.99</v>
      </c>
      <c r="J36" s="31">
        <v>3.08</v>
      </c>
      <c r="K36" s="12"/>
      <c r="N36" s="7">
        <v>2.5</v>
      </c>
      <c r="O36" s="7">
        <v>13</v>
      </c>
    </row>
    <row r="37" spans="1:15" x14ac:dyDescent="0.25">
      <c r="A37" s="13"/>
      <c r="B37" s="30"/>
      <c r="C37" s="31">
        <v>3.34</v>
      </c>
      <c r="D37" s="31">
        <v>13.64</v>
      </c>
      <c r="E37" s="31">
        <v>13.9</v>
      </c>
      <c r="F37" s="31">
        <v>2.93</v>
      </c>
      <c r="G37" s="31">
        <v>2.84</v>
      </c>
      <c r="H37" s="31">
        <v>13.62</v>
      </c>
      <c r="I37" s="31">
        <v>14.06</v>
      </c>
      <c r="J37" s="31">
        <v>3.05</v>
      </c>
      <c r="K37" s="12"/>
      <c r="N37" s="7">
        <v>2.6</v>
      </c>
      <c r="O37" s="7">
        <v>13.1</v>
      </c>
    </row>
    <row r="38" spans="1:15" x14ac:dyDescent="0.25">
      <c r="A38" s="13"/>
      <c r="B38" s="30" t="s">
        <v>12</v>
      </c>
      <c r="C38" s="31">
        <v>3.39</v>
      </c>
      <c r="D38" s="31">
        <v>13.82</v>
      </c>
      <c r="E38" s="31">
        <v>13.7</v>
      </c>
      <c r="F38" s="31">
        <v>3.12</v>
      </c>
      <c r="G38" s="31">
        <v>2.96</v>
      </c>
      <c r="H38" s="31">
        <v>14.12</v>
      </c>
      <c r="I38" s="31">
        <v>14.03</v>
      </c>
      <c r="J38" s="31">
        <v>3.52</v>
      </c>
      <c r="K38" s="12"/>
      <c r="N38" s="7">
        <v>2.7</v>
      </c>
      <c r="O38" s="7">
        <v>13.2</v>
      </c>
    </row>
    <row r="39" spans="1:15" x14ac:dyDescent="0.25">
      <c r="A39" s="13"/>
      <c r="B39" s="30"/>
      <c r="C39" s="31">
        <v>3.45</v>
      </c>
      <c r="D39" s="31">
        <v>13.9</v>
      </c>
      <c r="E39" s="31">
        <v>13.8</v>
      </c>
      <c r="F39" s="31">
        <v>3.1</v>
      </c>
      <c r="G39" s="31">
        <v>2.8</v>
      </c>
      <c r="H39" s="31">
        <v>13.85</v>
      </c>
      <c r="I39" s="31">
        <v>14.08</v>
      </c>
      <c r="J39" s="31">
        <v>3.47</v>
      </c>
      <c r="K39" s="12"/>
      <c r="N39" s="7">
        <v>2.8</v>
      </c>
      <c r="O39" s="7">
        <v>13.3</v>
      </c>
    </row>
    <row r="40" spans="1:15" x14ac:dyDescent="0.25">
      <c r="A40" s="13"/>
      <c r="B40" s="30"/>
      <c r="C40" s="31">
        <v>3.35</v>
      </c>
      <c r="D40" s="31">
        <v>13.87</v>
      </c>
      <c r="E40" s="31">
        <v>13.77</v>
      </c>
      <c r="F40" s="31">
        <v>3.16</v>
      </c>
      <c r="G40" s="31">
        <v>2.88</v>
      </c>
      <c r="H40" s="31">
        <v>13.9</v>
      </c>
      <c r="I40" s="31">
        <v>14.02</v>
      </c>
      <c r="J40" s="31">
        <v>3.37</v>
      </c>
      <c r="K40" s="12"/>
      <c r="N40" s="7">
        <v>2.9</v>
      </c>
      <c r="O40" s="7">
        <v>13.4</v>
      </c>
    </row>
    <row r="41" spans="1:15" x14ac:dyDescent="0.25">
      <c r="A41" s="13"/>
      <c r="B41" s="30"/>
      <c r="C41" s="34"/>
      <c r="D41" s="31"/>
      <c r="E41" s="31"/>
      <c r="F41" s="31"/>
      <c r="G41" s="31"/>
      <c r="H41" s="31"/>
      <c r="I41" s="31"/>
      <c r="J41" s="31"/>
      <c r="K41" s="12"/>
      <c r="N41" s="7">
        <v>3</v>
      </c>
      <c r="O41" s="7">
        <v>13.5</v>
      </c>
    </row>
    <row r="42" spans="1:15" x14ac:dyDescent="0.25">
      <c r="A42" s="13" t="s">
        <v>8</v>
      </c>
      <c r="B42" s="30" t="s">
        <v>11</v>
      </c>
      <c r="C42" s="31">
        <v>3.37</v>
      </c>
      <c r="D42" s="31">
        <v>13.71</v>
      </c>
      <c r="E42" s="31">
        <v>13.93</v>
      </c>
      <c r="F42" s="31">
        <v>3.51</v>
      </c>
      <c r="G42" s="31">
        <v>3.3</v>
      </c>
      <c r="H42" s="31">
        <v>13.56</v>
      </c>
      <c r="I42" s="31">
        <v>13.37</v>
      </c>
      <c r="J42" s="31">
        <v>2.8</v>
      </c>
      <c r="K42" s="12"/>
      <c r="N42" s="7">
        <v>3.1</v>
      </c>
      <c r="O42" s="7">
        <v>13.6</v>
      </c>
    </row>
    <row r="43" spans="1:15" x14ac:dyDescent="0.25">
      <c r="A43" s="13"/>
      <c r="B43" s="30"/>
      <c r="C43" s="31">
        <v>3.38</v>
      </c>
      <c r="D43" s="31">
        <v>13.66</v>
      </c>
      <c r="E43" s="31">
        <v>13.83</v>
      </c>
      <c r="F43" s="31">
        <v>3.55</v>
      </c>
      <c r="G43" s="31">
        <v>3.18</v>
      </c>
      <c r="H43" s="31">
        <v>13.58</v>
      </c>
      <c r="I43" s="31">
        <v>13.54</v>
      </c>
      <c r="J43" s="31">
        <v>2.88</v>
      </c>
      <c r="K43" s="12"/>
      <c r="N43" s="7">
        <v>3.2</v>
      </c>
      <c r="O43" s="7">
        <v>13.7</v>
      </c>
    </row>
    <row r="44" spans="1:15" x14ac:dyDescent="0.25">
      <c r="A44" s="13"/>
      <c r="B44" s="30"/>
      <c r="C44" s="31">
        <v>3.4</v>
      </c>
      <c r="D44" s="31">
        <v>13.78</v>
      </c>
      <c r="E44" s="31">
        <v>13.84</v>
      </c>
      <c r="F44" s="31">
        <v>3.47</v>
      </c>
      <c r="G44" s="31">
        <v>3.25</v>
      </c>
      <c r="H44" s="31">
        <v>13.57</v>
      </c>
      <c r="I44" s="31">
        <v>13.48</v>
      </c>
      <c r="J44" s="31">
        <v>2.91</v>
      </c>
      <c r="K44" s="12"/>
      <c r="N44" s="7">
        <v>3.3</v>
      </c>
      <c r="O44" s="7">
        <v>13.8</v>
      </c>
    </row>
    <row r="45" spans="1:15" x14ac:dyDescent="0.25">
      <c r="A45" s="13"/>
      <c r="B45" s="30" t="s">
        <v>12</v>
      </c>
      <c r="C45" s="31">
        <v>3.33</v>
      </c>
      <c r="D45" s="31">
        <v>13.88</v>
      </c>
      <c r="E45" s="31">
        <v>13.19</v>
      </c>
      <c r="F45" s="31">
        <v>3.34</v>
      </c>
      <c r="G45" s="31">
        <v>3.27</v>
      </c>
      <c r="H45" s="31">
        <v>13.94</v>
      </c>
      <c r="I45" s="31">
        <v>13.43</v>
      </c>
      <c r="J45" s="31">
        <v>3.05</v>
      </c>
      <c r="K45" s="12"/>
      <c r="N45" s="7">
        <v>3.4</v>
      </c>
      <c r="O45" s="7">
        <v>13.9</v>
      </c>
    </row>
    <row r="46" spans="1:15" x14ac:dyDescent="0.25">
      <c r="A46" s="13"/>
      <c r="B46" s="30"/>
      <c r="C46" s="31">
        <v>3.05</v>
      </c>
      <c r="D46" s="31">
        <v>13.95</v>
      </c>
      <c r="E46" s="31">
        <v>13.6</v>
      </c>
      <c r="F46" s="31">
        <v>3.35</v>
      </c>
      <c r="G46" s="31">
        <v>3.33</v>
      </c>
      <c r="H46" s="31">
        <v>13.92</v>
      </c>
      <c r="I46" s="31">
        <v>13.24</v>
      </c>
      <c r="J46" s="31">
        <v>2.97</v>
      </c>
      <c r="K46" s="12"/>
      <c r="N46" s="7">
        <v>3.5</v>
      </c>
      <c r="O46" s="7">
        <v>14</v>
      </c>
    </row>
    <row r="47" spans="1:15" x14ac:dyDescent="0.25">
      <c r="A47" s="13"/>
      <c r="B47" s="30"/>
      <c r="C47" s="31">
        <v>3.1</v>
      </c>
      <c r="D47" s="31">
        <v>13.94</v>
      </c>
      <c r="E47" s="31">
        <v>13.49</v>
      </c>
      <c r="F47" s="31">
        <v>3.1</v>
      </c>
      <c r="G47" s="31">
        <v>3.42</v>
      </c>
      <c r="H47" s="31">
        <v>13.81</v>
      </c>
      <c r="I47" s="31">
        <v>13.29</v>
      </c>
      <c r="J47" s="31">
        <v>2.9</v>
      </c>
      <c r="K47" s="12"/>
      <c r="N47" s="7">
        <v>3.6</v>
      </c>
      <c r="O47" s="7">
        <v>14.1</v>
      </c>
    </row>
    <row r="48" spans="1:15" x14ac:dyDescent="0.25">
      <c r="A48" s="13"/>
      <c r="B48" s="30"/>
      <c r="C48" s="31"/>
      <c r="D48" s="31"/>
      <c r="E48" s="31"/>
      <c r="F48" s="31"/>
      <c r="G48" s="31"/>
      <c r="H48" s="31"/>
      <c r="I48" s="31"/>
      <c r="J48" s="31"/>
      <c r="K48" s="12"/>
      <c r="N48" s="7">
        <v>3.7</v>
      </c>
      <c r="O48" s="7">
        <v>14.2</v>
      </c>
    </row>
    <row r="49" spans="1:15" x14ac:dyDescent="0.25">
      <c r="A49" s="13" t="s">
        <v>24</v>
      </c>
      <c r="B49" s="30" t="s">
        <v>11</v>
      </c>
      <c r="C49" s="31">
        <v>3.18</v>
      </c>
      <c r="D49" s="31">
        <v>14.17</v>
      </c>
      <c r="E49" s="31">
        <v>13.87</v>
      </c>
      <c r="F49" s="31">
        <v>3.05</v>
      </c>
      <c r="G49" s="31">
        <v>3.16</v>
      </c>
      <c r="H49" s="31">
        <v>13.71</v>
      </c>
      <c r="I49" s="31">
        <v>13.34</v>
      </c>
      <c r="J49" s="31">
        <v>2.76</v>
      </c>
      <c r="K49" s="12"/>
      <c r="N49" s="7">
        <v>3.8</v>
      </c>
      <c r="O49" s="7">
        <v>14.3</v>
      </c>
    </row>
    <row r="50" spans="1:15" x14ac:dyDescent="0.25">
      <c r="A50" s="13"/>
      <c r="B50" s="30"/>
      <c r="C50" s="31">
        <v>3.2</v>
      </c>
      <c r="D50" s="31">
        <v>14.66</v>
      </c>
      <c r="E50" s="31">
        <v>13.82</v>
      </c>
      <c r="F50" s="31">
        <v>3</v>
      </c>
      <c r="G50" s="31">
        <v>3.19</v>
      </c>
      <c r="H50" s="31">
        <v>13.68</v>
      </c>
      <c r="I50" s="31">
        <v>13.84</v>
      </c>
      <c r="J50" s="31">
        <v>2.64</v>
      </c>
      <c r="K50" s="12"/>
      <c r="N50" s="7">
        <v>3.9</v>
      </c>
      <c r="O50" s="7">
        <v>14.4</v>
      </c>
    </row>
    <row r="51" spans="1:15" x14ac:dyDescent="0.25">
      <c r="A51" s="13"/>
      <c r="B51" s="30"/>
      <c r="C51" s="31">
        <v>3.21</v>
      </c>
      <c r="D51" s="31">
        <v>14.2</v>
      </c>
      <c r="E51" s="31">
        <v>13.76</v>
      </c>
      <c r="F51" s="31">
        <v>3.06</v>
      </c>
      <c r="G51" s="31">
        <v>3.13</v>
      </c>
      <c r="H51" s="31">
        <v>13.6</v>
      </c>
      <c r="I51" s="31">
        <v>13.88</v>
      </c>
      <c r="J51" s="31">
        <v>2.75</v>
      </c>
      <c r="K51" s="12"/>
      <c r="N51" s="7"/>
      <c r="O51" s="7">
        <v>14.5</v>
      </c>
    </row>
    <row r="52" spans="1:15" x14ac:dyDescent="0.25">
      <c r="A52" s="13"/>
      <c r="B52" s="30" t="s">
        <v>12</v>
      </c>
      <c r="C52" s="31">
        <v>3.34</v>
      </c>
      <c r="D52" s="31">
        <v>13.61</v>
      </c>
      <c r="E52" s="31">
        <v>13.81</v>
      </c>
      <c r="F52" s="31">
        <v>3.24</v>
      </c>
      <c r="G52" s="31">
        <v>2.88</v>
      </c>
      <c r="H52" s="31">
        <v>13.52</v>
      </c>
      <c r="I52" s="31">
        <v>13.45</v>
      </c>
      <c r="J52" s="31">
        <v>2.71</v>
      </c>
      <c r="K52" s="12"/>
      <c r="N52" s="7"/>
      <c r="O52" s="7"/>
    </row>
    <row r="53" spans="1:15" x14ac:dyDescent="0.25">
      <c r="A53" s="13"/>
      <c r="B53" s="30"/>
      <c r="C53" s="31">
        <v>3.33</v>
      </c>
      <c r="D53" s="31">
        <v>14.04</v>
      </c>
      <c r="E53" s="31">
        <v>13.85</v>
      </c>
      <c r="F53" s="31">
        <v>3.26</v>
      </c>
      <c r="G53" s="31">
        <v>2.95</v>
      </c>
      <c r="H53" s="31">
        <v>13.39</v>
      </c>
      <c r="I53" s="31">
        <v>13.57</v>
      </c>
      <c r="J53" s="31">
        <v>2.78</v>
      </c>
      <c r="K53" s="12"/>
      <c r="N53" s="7"/>
      <c r="O53" s="7"/>
    </row>
    <row r="54" spans="1:15" x14ac:dyDescent="0.25">
      <c r="A54" s="13"/>
      <c r="B54" s="30"/>
      <c r="C54" s="31">
        <v>3.53</v>
      </c>
      <c r="D54" s="31">
        <v>14.03</v>
      </c>
      <c r="E54" s="31">
        <v>13.66</v>
      </c>
      <c r="F54" s="31">
        <v>3.21</v>
      </c>
      <c r="G54" s="31">
        <v>2.94</v>
      </c>
      <c r="H54" s="31">
        <v>13.67</v>
      </c>
      <c r="I54" s="31">
        <v>13.37</v>
      </c>
      <c r="J54" s="31">
        <v>2.8</v>
      </c>
      <c r="K54" s="12"/>
      <c r="N54" s="7"/>
      <c r="O54" s="7"/>
    </row>
    <row r="55" spans="1:15" x14ac:dyDescent="0.25">
      <c r="A55" s="13"/>
      <c r="B55" s="30"/>
      <c r="C55" s="31"/>
      <c r="D55" s="31"/>
      <c r="E55" s="31"/>
      <c r="F55" s="31"/>
      <c r="G55" s="31"/>
      <c r="H55" s="31"/>
      <c r="I55" s="31"/>
      <c r="J55" s="31"/>
      <c r="K55" s="12"/>
      <c r="M55" s="55" t="s">
        <v>65</v>
      </c>
      <c r="N55" s="55" t="s">
        <v>64</v>
      </c>
      <c r="O55" s="7"/>
    </row>
    <row r="56" spans="1:15" x14ac:dyDescent="0.25">
      <c r="A56" s="13" t="s">
        <v>25</v>
      </c>
      <c r="B56" s="30" t="s">
        <v>11</v>
      </c>
      <c r="C56" s="31">
        <v>3.56</v>
      </c>
      <c r="D56" s="31">
        <v>13.72</v>
      </c>
      <c r="E56" s="31">
        <v>13.91</v>
      </c>
      <c r="F56" s="31">
        <v>3.2</v>
      </c>
      <c r="G56" s="31">
        <v>3</v>
      </c>
      <c r="H56" s="31">
        <v>14.52</v>
      </c>
      <c r="I56" s="31">
        <v>14.34</v>
      </c>
      <c r="J56" s="31">
        <v>2.82</v>
      </c>
      <c r="K56" s="12"/>
      <c r="M56" s="55"/>
      <c r="N56" s="55"/>
      <c r="O56" s="7"/>
    </row>
    <row r="57" spans="1:15" x14ac:dyDescent="0.25">
      <c r="A57" s="13"/>
      <c r="B57" s="30"/>
      <c r="C57" s="31">
        <v>3.3</v>
      </c>
      <c r="D57" s="31">
        <v>13.84</v>
      </c>
      <c r="E57" s="31">
        <v>13.9</v>
      </c>
      <c r="F57" s="31">
        <v>3.19</v>
      </c>
      <c r="G57" s="31">
        <v>3.04</v>
      </c>
      <c r="H57" s="31">
        <v>14.49</v>
      </c>
      <c r="I57" s="31">
        <v>14.38</v>
      </c>
      <c r="J57" s="31">
        <v>2.89</v>
      </c>
      <c r="K57" s="12"/>
      <c r="M57" s="7">
        <v>1.8</v>
      </c>
      <c r="N57" s="7">
        <v>12.2</v>
      </c>
      <c r="O57" s="7"/>
    </row>
    <row r="58" spans="1:15" x14ac:dyDescent="0.25">
      <c r="A58" s="13"/>
      <c r="B58" s="30"/>
      <c r="C58" s="31">
        <v>3.55</v>
      </c>
      <c r="D58" s="31">
        <v>13.86</v>
      </c>
      <c r="E58" s="31">
        <v>13.82</v>
      </c>
      <c r="F58" s="31">
        <v>3.23</v>
      </c>
      <c r="G58" s="31">
        <v>2.98</v>
      </c>
      <c r="H58" s="31">
        <v>14.49</v>
      </c>
      <c r="I58" s="31">
        <v>14.41</v>
      </c>
      <c r="J58" s="31">
        <v>2.84</v>
      </c>
      <c r="K58" s="12"/>
      <c r="M58" s="7">
        <v>1.9</v>
      </c>
      <c r="N58" s="7">
        <v>12.3</v>
      </c>
      <c r="O58" s="7"/>
    </row>
    <row r="59" spans="1:15" x14ac:dyDescent="0.25">
      <c r="A59" s="13"/>
      <c r="B59" s="30" t="s">
        <v>12</v>
      </c>
      <c r="C59" s="31">
        <v>3.71</v>
      </c>
      <c r="D59" s="31">
        <v>14.01</v>
      </c>
      <c r="E59" s="31">
        <v>13.84</v>
      </c>
      <c r="F59" s="31">
        <v>3.09</v>
      </c>
      <c r="G59" s="31">
        <v>3.04</v>
      </c>
      <c r="H59" s="31">
        <v>14.42</v>
      </c>
      <c r="I59" s="31">
        <v>14.5</v>
      </c>
      <c r="J59" s="31">
        <v>2.81</v>
      </c>
      <c r="K59" s="12"/>
      <c r="M59" s="7">
        <v>2</v>
      </c>
      <c r="N59" s="7">
        <v>12.4</v>
      </c>
      <c r="O59" s="7"/>
    </row>
    <row r="60" spans="1:15" x14ac:dyDescent="0.25">
      <c r="A60" s="13"/>
      <c r="B60" s="30"/>
      <c r="C60" s="31">
        <v>3.65</v>
      </c>
      <c r="D60" s="31">
        <v>13.97</v>
      </c>
      <c r="E60" s="31">
        <v>13.88</v>
      </c>
      <c r="F60" s="31">
        <v>3</v>
      </c>
      <c r="G60" s="31">
        <v>2.9</v>
      </c>
      <c r="H60" s="31">
        <v>14.4</v>
      </c>
      <c r="I60" s="31">
        <v>14.62</v>
      </c>
      <c r="J60" s="31">
        <v>2.76</v>
      </c>
      <c r="K60" s="12"/>
      <c r="M60" s="7">
        <v>2.1</v>
      </c>
      <c r="N60" s="7">
        <v>12.5</v>
      </c>
      <c r="O60" s="7"/>
    </row>
    <row r="61" spans="1:15" x14ac:dyDescent="0.25">
      <c r="A61" s="13"/>
      <c r="B61" s="30"/>
      <c r="C61" s="31">
        <v>3.62</v>
      </c>
      <c r="D61" s="31">
        <v>13.91</v>
      </c>
      <c r="E61" s="31">
        <v>13.8</v>
      </c>
      <c r="F61" s="31">
        <v>3.03</v>
      </c>
      <c r="G61" s="31">
        <v>2.94</v>
      </c>
      <c r="H61" s="31">
        <v>14.3</v>
      </c>
      <c r="I61" s="31">
        <v>14.52</v>
      </c>
      <c r="J61" s="31">
        <v>2.78</v>
      </c>
      <c r="K61" s="12"/>
      <c r="M61" s="7">
        <v>2.2000000000000002</v>
      </c>
      <c r="N61" s="7">
        <v>12.6</v>
      </c>
      <c r="O61" s="7"/>
    </row>
    <row r="62" spans="1:15" x14ac:dyDescent="0.25">
      <c r="A62" s="13"/>
      <c r="B62" s="30"/>
      <c r="C62" s="31"/>
      <c r="D62" s="31"/>
      <c r="E62" s="31"/>
      <c r="F62" s="31"/>
      <c r="G62" s="31"/>
      <c r="H62" s="31"/>
      <c r="I62" s="31"/>
      <c r="J62" s="31"/>
      <c r="K62" s="12"/>
      <c r="M62" s="7">
        <v>2.2999999999999998</v>
      </c>
      <c r="N62" s="7">
        <v>12.7</v>
      </c>
      <c r="O62" s="7"/>
    </row>
    <row r="63" spans="1:15" x14ac:dyDescent="0.25">
      <c r="A63" s="13" t="s">
        <v>28</v>
      </c>
      <c r="B63" s="30" t="s">
        <v>11</v>
      </c>
      <c r="C63" s="31">
        <v>2.4500000000000002</v>
      </c>
      <c r="D63" s="31">
        <v>12.62</v>
      </c>
      <c r="E63" s="31">
        <v>12.9</v>
      </c>
      <c r="F63" s="31">
        <v>2.2000000000000002</v>
      </c>
      <c r="G63" s="32">
        <v>2.29</v>
      </c>
      <c r="H63" s="32">
        <v>13.62</v>
      </c>
      <c r="I63" s="32">
        <v>13.5</v>
      </c>
      <c r="J63" s="32">
        <v>3.55</v>
      </c>
      <c r="K63" s="12"/>
      <c r="M63" s="7">
        <v>2.4</v>
      </c>
      <c r="N63" s="7">
        <v>12.8</v>
      </c>
      <c r="O63" s="7"/>
    </row>
    <row r="64" spans="1:15" x14ac:dyDescent="0.25">
      <c r="A64" s="13"/>
      <c r="B64" s="30"/>
      <c r="C64" s="31">
        <v>2.29</v>
      </c>
      <c r="D64" s="31">
        <v>12.6</v>
      </c>
      <c r="E64" s="31">
        <v>12.91</v>
      </c>
      <c r="F64" s="31">
        <v>2.25</v>
      </c>
      <c r="G64" s="32">
        <v>2.31</v>
      </c>
      <c r="H64" s="32">
        <v>13.66</v>
      </c>
      <c r="I64" s="32">
        <v>13.46</v>
      </c>
      <c r="J64" s="32">
        <v>3.4</v>
      </c>
      <c r="K64" s="12"/>
      <c r="M64" s="7">
        <v>2.5</v>
      </c>
      <c r="N64" s="7">
        <v>12.9</v>
      </c>
      <c r="O64" s="7"/>
    </row>
    <row r="65" spans="1:15" x14ac:dyDescent="0.25">
      <c r="A65" s="13"/>
      <c r="B65" s="30"/>
      <c r="C65" s="31">
        <v>2.2599999999999998</v>
      </c>
      <c r="D65" s="31">
        <v>12.53</v>
      </c>
      <c r="E65" s="31">
        <v>12.86</v>
      </c>
      <c r="F65" s="31">
        <v>2.31</v>
      </c>
      <c r="G65" s="32">
        <v>2.2000000000000002</v>
      </c>
      <c r="H65" s="32">
        <v>13.67</v>
      </c>
      <c r="I65" s="32">
        <v>13.38</v>
      </c>
      <c r="J65" s="32">
        <v>3.46</v>
      </c>
      <c r="K65" s="41" t="s">
        <v>57</v>
      </c>
      <c r="M65" s="7">
        <v>2.6</v>
      </c>
      <c r="N65" s="7">
        <v>13</v>
      </c>
      <c r="O65" s="7"/>
    </row>
    <row r="66" spans="1:15" x14ac:dyDescent="0.25">
      <c r="A66" s="13"/>
      <c r="B66" s="30" t="s">
        <v>12</v>
      </c>
      <c r="C66" s="31">
        <v>2.8</v>
      </c>
      <c r="D66" s="31">
        <v>12.7</v>
      </c>
      <c r="E66" s="31">
        <v>13.4</v>
      </c>
      <c r="F66" s="31">
        <v>2.41</v>
      </c>
      <c r="G66" s="32">
        <v>3.02</v>
      </c>
      <c r="H66" s="32">
        <v>13.95</v>
      </c>
      <c r="I66" s="32">
        <v>13.68</v>
      </c>
      <c r="J66" s="32">
        <v>3.46</v>
      </c>
      <c r="K66" s="12"/>
      <c r="M66" s="7">
        <v>2.7</v>
      </c>
      <c r="N66" s="7">
        <v>13.1</v>
      </c>
      <c r="O66" s="7"/>
    </row>
    <row r="67" spans="1:15" x14ac:dyDescent="0.25">
      <c r="A67" s="13"/>
      <c r="B67" s="30"/>
      <c r="C67" s="31">
        <v>2.97</v>
      </c>
      <c r="D67" s="31">
        <v>12.72</v>
      </c>
      <c r="E67" s="31">
        <v>13.31</v>
      </c>
      <c r="F67" s="31">
        <v>2.42</v>
      </c>
      <c r="G67" s="32">
        <v>2.99</v>
      </c>
      <c r="H67" s="32">
        <v>13.19</v>
      </c>
      <c r="I67" s="32">
        <v>13.68</v>
      </c>
      <c r="J67" s="32">
        <v>3.53</v>
      </c>
      <c r="K67" s="12"/>
      <c r="M67" s="7">
        <v>2.8</v>
      </c>
      <c r="N67" s="7">
        <v>13.2</v>
      </c>
      <c r="O67" s="7"/>
    </row>
    <row r="68" spans="1:15" x14ac:dyDescent="0.25">
      <c r="A68" s="13"/>
      <c r="B68" s="30"/>
      <c r="C68" s="31">
        <v>2.97</v>
      </c>
      <c r="D68" s="31">
        <v>12.62</v>
      </c>
      <c r="E68" s="31">
        <v>13.27</v>
      </c>
      <c r="F68" s="31">
        <v>2.34</v>
      </c>
      <c r="G68" s="32">
        <v>2.85</v>
      </c>
      <c r="H68" s="32">
        <v>13.97</v>
      </c>
      <c r="I68" s="32">
        <v>13.73</v>
      </c>
      <c r="J68" s="32">
        <v>3.4</v>
      </c>
      <c r="K68" s="12"/>
      <c r="M68" s="7">
        <v>2.9</v>
      </c>
      <c r="N68" s="7">
        <v>13.3</v>
      </c>
      <c r="O68" s="7"/>
    </row>
    <row r="69" spans="1:15" x14ac:dyDescent="0.25">
      <c r="A69" s="2"/>
      <c r="B69" s="30"/>
      <c r="C69" s="31"/>
      <c r="D69" s="31"/>
      <c r="E69" s="31"/>
      <c r="F69" s="31"/>
      <c r="G69" s="31"/>
      <c r="H69" s="31"/>
      <c r="I69" s="31"/>
      <c r="J69" s="31"/>
      <c r="K69" s="12"/>
      <c r="M69" s="7">
        <v>3</v>
      </c>
      <c r="N69" s="7">
        <v>13.4</v>
      </c>
      <c r="O69" s="7"/>
    </row>
    <row r="70" spans="1:15" x14ac:dyDescent="0.25">
      <c r="A70" s="15" t="s">
        <v>29</v>
      </c>
      <c r="B70" s="35" t="s">
        <v>11</v>
      </c>
      <c r="C70" s="36">
        <v>3.21</v>
      </c>
      <c r="D70" s="36">
        <v>13.99</v>
      </c>
      <c r="E70" s="36">
        <v>13.79</v>
      </c>
      <c r="F70" s="36">
        <v>3</v>
      </c>
      <c r="G70" s="36">
        <v>2.74</v>
      </c>
      <c r="H70" s="36">
        <v>13.77</v>
      </c>
      <c r="I70" s="36">
        <v>13.83</v>
      </c>
      <c r="J70" s="36">
        <v>2.91</v>
      </c>
      <c r="K70" s="12"/>
      <c r="M70" s="7">
        <v>3.1</v>
      </c>
      <c r="N70" s="7">
        <v>13.5</v>
      </c>
      <c r="O70" s="7"/>
    </row>
    <row r="71" spans="1:15" x14ac:dyDescent="0.25">
      <c r="A71" s="15"/>
      <c r="B71" s="35"/>
      <c r="C71" s="36">
        <v>3.33</v>
      </c>
      <c r="D71" s="36">
        <v>14.04</v>
      </c>
      <c r="E71" s="36">
        <v>13.78</v>
      </c>
      <c r="F71" s="36">
        <v>3.08</v>
      </c>
      <c r="G71" s="36">
        <v>2.76</v>
      </c>
      <c r="H71" s="36">
        <v>13.74</v>
      </c>
      <c r="I71" s="36">
        <v>13.82</v>
      </c>
      <c r="J71" s="36">
        <v>2.89</v>
      </c>
      <c r="K71" s="12"/>
      <c r="M71" s="7">
        <v>3.2</v>
      </c>
      <c r="N71" s="7">
        <v>13.6</v>
      </c>
      <c r="O71" s="7"/>
    </row>
    <row r="72" spans="1:15" x14ac:dyDescent="0.25">
      <c r="A72" s="15"/>
      <c r="B72" s="35"/>
      <c r="C72" s="36">
        <v>3.25</v>
      </c>
      <c r="D72" s="36">
        <v>14.04</v>
      </c>
      <c r="E72" s="36">
        <v>13.73</v>
      </c>
      <c r="F72" s="36">
        <v>3.56</v>
      </c>
      <c r="G72" s="36">
        <v>2.76</v>
      </c>
      <c r="H72" s="36">
        <v>13.72</v>
      </c>
      <c r="I72" s="36">
        <v>13.91</v>
      </c>
      <c r="J72" s="36">
        <v>2.92</v>
      </c>
      <c r="K72" s="12"/>
      <c r="M72" s="7">
        <v>3.3</v>
      </c>
      <c r="N72" s="7">
        <v>13.7</v>
      </c>
      <c r="O72" s="7"/>
    </row>
    <row r="73" spans="1:15" x14ac:dyDescent="0.25">
      <c r="A73" s="15"/>
      <c r="B73" s="35" t="s">
        <v>12</v>
      </c>
      <c r="C73" s="36">
        <v>3.39</v>
      </c>
      <c r="D73" s="36">
        <v>13.64</v>
      </c>
      <c r="E73" s="36">
        <v>13.5</v>
      </c>
      <c r="F73" s="36">
        <v>3.04</v>
      </c>
      <c r="G73" s="36">
        <v>3.28</v>
      </c>
      <c r="H73" s="36">
        <v>13.82</v>
      </c>
      <c r="I73" s="36">
        <v>13.81</v>
      </c>
      <c r="J73" s="36">
        <v>3.02</v>
      </c>
      <c r="K73" s="12"/>
      <c r="M73" s="7">
        <v>3.4</v>
      </c>
      <c r="N73" s="7">
        <v>13.8</v>
      </c>
    </row>
    <row r="74" spans="1:15" x14ac:dyDescent="0.25">
      <c r="A74" s="15"/>
      <c r="B74" s="35"/>
      <c r="C74" s="36">
        <v>3.43</v>
      </c>
      <c r="D74" s="36">
        <v>13.44</v>
      </c>
      <c r="E74" s="36">
        <v>13.52</v>
      </c>
      <c r="F74" s="36">
        <v>3.04</v>
      </c>
      <c r="G74" s="36">
        <v>3.51</v>
      </c>
      <c r="H74" s="36">
        <v>13.79</v>
      </c>
      <c r="I74" s="36">
        <v>13.85</v>
      </c>
      <c r="J74" s="36">
        <v>2.98</v>
      </c>
      <c r="K74" s="12"/>
      <c r="M74" s="7">
        <v>3.5</v>
      </c>
      <c r="N74" s="7">
        <v>13.9</v>
      </c>
    </row>
    <row r="75" spans="1:15" x14ac:dyDescent="0.25">
      <c r="A75" s="16"/>
      <c r="B75" s="30" t="s">
        <v>19</v>
      </c>
      <c r="C75" s="31">
        <v>3.44</v>
      </c>
      <c r="D75" s="31">
        <v>13.59</v>
      </c>
      <c r="E75" s="31">
        <v>13.47</v>
      </c>
      <c r="F75" s="31">
        <v>3.11</v>
      </c>
      <c r="G75" s="31">
        <v>3.16</v>
      </c>
      <c r="H75" s="31">
        <v>13.76</v>
      </c>
      <c r="I75" s="31">
        <v>13.84</v>
      </c>
      <c r="J75" s="31">
        <v>2.97</v>
      </c>
      <c r="K75" s="12"/>
      <c r="M75" s="7">
        <v>3.6</v>
      </c>
      <c r="N75" s="7">
        <v>14</v>
      </c>
    </row>
    <row r="76" spans="1:15" x14ac:dyDescent="0.25">
      <c r="A76" s="16"/>
      <c r="B76" s="30"/>
      <c r="C76" s="31"/>
      <c r="D76" s="31"/>
      <c r="E76" s="31"/>
      <c r="F76" s="31"/>
      <c r="G76" s="31"/>
      <c r="H76" s="31"/>
      <c r="I76" s="31"/>
      <c r="J76" s="31"/>
      <c r="K76" s="12"/>
      <c r="M76" s="7">
        <v>3.7</v>
      </c>
      <c r="N76" s="7">
        <v>14.1</v>
      </c>
    </row>
    <row r="77" spans="1:15" x14ac:dyDescent="0.25">
      <c r="A77" s="15" t="s">
        <v>30</v>
      </c>
      <c r="B77" s="35" t="s">
        <v>11</v>
      </c>
      <c r="C77" s="36">
        <v>3.59</v>
      </c>
      <c r="D77" s="36">
        <v>13.7</v>
      </c>
      <c r="E77" s="36">
        <v>13.15</v>
      </c>
      <c r="F77" s="36">
        <v>2.81</v>
      </c>
      <c r="G77" s="36">
        <v>3.16</v>
      </c>
      <c r="H77" s="36">
        <v>13.85</v>
      </c>
      <c r="I77" s="36">
        <v>13.26</v>
      </c>
      <c r="J77" s="36">
        <v>2.9</v>
      </c>
      <c r="K77" s="12"/>
      <c r="M77" s="7">
        <v>3.8</v>
      </c>
      <c r="N77" s="7">
        <v>14.2</v>
      </c>
    </row>
    <row r="78" spans="1:15" x14ac:dyDescent="0.25">
      <c r="A78" s="15"/>
      <c r="B78" s="35"/>
      <c r="C78" s="36">
        <v>3.54</v>
      </c>
      <c r="D78" s="36">
        <v>13.72</v>
      </c>
      <c r="E78" s="36">
        <v>13.14</v>
      </c>
      <c r="F78" s="36">
        <v>2.83</v>
      </c>
      <c r="G78" s="36">
        <v>3.19</v>
      </c>
      <c r="H78" s="36">
        <v>13.65</v>
      </c>
      <c r="I78" s="36">
        <v>13.13</v>
      </c>
      <c r="J78" s="36">
        <v>2.83</v>
      </c>
      <c r="K78" s="12"/>
      <c r="M78" s="7">
        <v>3.9</v>
      </c>
      <c r="N78" s="7">
        <v>14.3</v>
      </c>
    </row>
    <row r="79" spans="1:15" x14ac:dyDescent="0.25">
      <c r="A79" s="15"/>
      <c r="B79" s="35"/>
      <c r="C79" s="36">
        <v>3.52</v>
      </c>
      <c r="D79" s="36">
        <v>13.5</v>
      </c>
      <c r="E79" s="36">
        <v>13.17</v>
      </c>
      <c r="F79" s="36">
        <v>2.82</v>
      </c>
      <c r="G79" s="36">
        <v>3.14</v>
      </c>
      <c r="H79" s="36">
        <v>13.61</v>
      </c>
      <c r="I79" s="36">
        <v>13.22</v>
      </c>
      <c r="J79" s="36">
        <v>2.8</v>
      </c>
      <c r="K79" s="12"/>
      <c r="M79" s="7">
        <v>4</v>
      </c>
      <c r="N79" s="7">
        <v>14.4</v>
      </c>
    </row>
    <row r="80" spans="1:15" x14ac:dyDescent="0.25">
      <c r="A80" s="15"/>
      <c r="B80" s="35" t="s">
        <v>12</v>
      </c>
      <c r="C80" s="36">
        <v>3.55</v>
      </c>
      <c r="D80" s="36">
        <v>13.36</v>
      </c>
      <c r="E80" s="36">
        <v>13.69</v>
      </c>
      <c r="F80" s="36">
        <v>2.92</v>
      </c>
      <c r="G80" s="36">
        <v>3.51</v>
      </c>
      <c r="H80" s="36">
        <v>13.23</v>
      </c>
      <c r="I80" s="36">
        <v>13.71</v>
      </c>
      <c r="J80" s="36">
        <v>3.13</v>
      </c>
      <c r="K80" s="12"/>
      <c r="M80" s="7">
        <v>4.0999999999999996</v>
      </c>
      <c r="N80" s="7">
        <v>14.5</v>
      </c>
    </row>
    <row r="81" spans="1:14" x14ac:dyDescent="0.25">
      <c r="A81" s="15"/>
      <c r="B81" s="35"/>
      <c r="C81" s="36">
        <v>3.53</v>
      </c>
      <c r="D81" s="36">
        <v>13.33</v>
      </c>
      <c r="E81" s="36">
        <v>13.77</v>
      </c>
      <c r="F81" s="36">
        <v>2.98</v>
      </c>
      <c r="G81" s="36">
        <v>3.53</v>
      </c>
      <c r="H81" s="36">
        <v>13.81</v>
      </c>
      <c r="I81" s="36">
        <v>13.58</v>
      </c>
      <c r="J81" s="36">
        <v>3.18</v>
      </c>
      <c r="K81" s="12"/>
      <c r="N81" s="7">
        <v>14.6</v>
      </c>
    </row>
    <row r="82" spans="1:14" x14ac:dyDescent="0.25">
      <c r="A82" s="16"/>
      <c r="B82" s="30" t="s">
        <v>19</v>
      </c>
      <c r="C82" s="31">
        <v>3.57</v>
      </c>
      <c r="D82" s="31">
        <v>13.25</v>
      </c>
      <c r="E82" s="31">
        <v>13.59</v>
      </c>
      <c r="F82" s="31">
        <v>3</v>
      </c>
      <c r="G82" s="31">
        <v>3.45</v>
      </c>
      <c r="H82" s="31">
        <v>13.85</v>
      </c>
      <c r="I82" s="31">
        <v>13.49</v>
      </c>
      <c r="J82" s="31">
        <v>3.22</v>
      </c>
      <c r="K82" s="12"/>
      <c r="N82" s="7">
        <v>14.7</v>
      </c>
    </row>
    <row r="83" spans="1:14" x14ac:dyDescent="0.25">
      <c r="A83" s="17"/>
      <c r="B83" s="37"/>
      <c r="C83" s="34"/>
      <c r="D83" s="34"/>
      <c r="E83" s="31"/>
      <c r="F83" s="31"/>
      <c r="G83" s="31"/>
      <c r="H83" s="31"/>
      <c r="I83" s="31"/>
      <c r="J83" s="31"/>
      <c r="K83" s="12"/>
    </row>
    <row r="84" spans="1:14" x14ac:dyDescent="0.25">
      <c r="A84" s="17"/>
      <c r="B84" s="37"/>
      <c r="C84" s="34"/>
      <c r="D84" s="34"/>
      <c r="E84" s="31"/>
      <c r="F84" s="31"/>
      <c r="G84" s="31"/>
      <c r="H84" s="31"/>
      <c r="I84" s="31"/>
      <c r="J84" s="31"/>
      <c r="K84" s="12"/>
    </row>
    <row r="85" spans="1:14" x14ac:dyDescent="0.25">
      <c r="A85" s="15" t="s">
        <v>31</v>
      </c>
      <c r="B85" s="35" t="s">
        <v>11</v>
      </c>
      <c r="C85" s="36">
        <v>2.63</v>
      </c>
      <c r="D85" s="36">
        <v>12.51</v>
      </c>
      <c r="E85" s="36">
        <v>12.48</v>
      </c>
      <c r="F85" s="36">
        <v>2.62</v>
      </c>
      <c r="G85" s="36">
        <v>2.67</v>
      </c>
      <c r="H85" s="36">
        <v>12.65</v>
      </c>
      <c r="I85" s="36">
        <v>12.68</v>
      </c>
      <c r="J85" s="36">
        <v>2.2599999999999998</v>
      </c>
      <c r="K85" s="12"/>
    </row>
    <row r="86" spans="1:14" x14ac:dyDescent="0.25">
      <c r="A86" s="15"/>
      <c r="B86" s="35"/>
      <c r="C86" s="36">
        <v>2.74</v>
      </c>
      <c r="D86" s="36">
        <v>12.5</v>
      </c>
      <c r="E86" s="36">
        <v>12.5</v>
      </c>
      <c r="F86" s="36">
        <v>2.61</v>
      </c>
      <c r="G86" s="36">
        <v>2.58</v>
      </c>
      <c r="H86" s="36">
        <v>12.54</v>
      </c>
      <c r="I86" s="36">
        <v>12.66</v>
      </c>
      <c r="J86" s="36">
        <v>3.23</v>
      </c>
      <c r="K86" s="12"/>
    </row>
    <row r="87" spans="1:14" x14ac:dyDescent="0.25">
      <c r="A87" s="15"/>
      <c r="B87" s="35"/>
      <c r="C87" s="36">
        <v>2.8</v>
      </c>
      <c r="D87" s="36">
        <v>12.58</v>
      </c>
      <c r="E87" s="36">
        <v>12.2</v>
      </c>
      <c r="F87" s="36">
        <v>2.54</v>
      </c>
      <c r="G87" s="36">
        <v>2.63</v>
      </c>
      <c r="H87" s="36">
        <v>12.49</v>
      </c>
      <c r="I87" s="36">
        <v>12.55</v>
      </c>
      <c r="J87" s="36">
        <v>3.21</v>
      </c>
      <c r="K87" s="12"/>
    </row>
    <row r="88" spans="1:14" x14ac:dyDescent="0.25">
      <c r="A88" s="15"/>
      <c r="B88" s="35" t="s">
        <v>12</v>
      </c>
      <c r="C88" s="36">
        <v>2.6</v>
      </c>
      <c r="D88" s="36">
        <v>12.79</v>
      </c>
      <c r="E88" s="36">
        <v>12.83</v>
      </c>
      <c r="F88" s="36">
        <v>2.5499999999999998</v>
      </c>
      <c r="G88" s="36">
        <v>2.5499999999999998</v>
      </c>
      <c r="H88" s="36">
        <v>12.87</v>
      </c>
      <c r="I88" s="36">
        <v>12.29</v>
      </c>
      <c r="J88" s="36">
        <v>3.6</v>
      </c>
      <c r="K88" s="12"/>
    </row>
    <row r="89" spans="1:14" x14ac:dyDescent="0.25">
      <c r="A89" s="15"/>
      <c r="B89" s="35"/>
      <c r="C89" s="36">
        <v>2.62</v>
      </c>
      <c r="D89" s="36">
        <v>12.77</v>
      </c>
      <c r="E89" s="36">
        <v>12.81</v>
      </c>
      <c r="F89" s="36">
        <v>2.57</v>
      </c>
      <c r="G89" s="36">
        <v>2.59</v>
      </c>
      <c r="H89" s="36">
        <v>12.86</v>
      </c>
      <c r="I89" s="36">
        <v>12.34</v>
      </c>
      <c r="J89" s="36">
        <v>2.67</v>
      </c>
      <c r="K89" s="12"/>
    </row>
    <row r="90" spans="1:14" x14ac:dyDescent="0.25">
      <c r="A90" s="16"/>
      <c r="B90" s="30" t="s">
        <v>19</v>
      </c>
      <c r="C90" s="31">
        <v>2.68</v>
      </c>
      <c r="D90" s="31">
        <v>12.85</v>
      </c>
      <c r="E90" s="31">
        <v>12.81</v>
      </c>
      <c r="F90" s="31">
        <v>2.4700000000000002</v>
      </c>
      <c r="G90" s="31">
        <v>2.6</v>
      </c>
      <c r="H90" s="31">
        <v>12.73</v>
      </c>
      <c r="I90" s="31">
        <v>12.95</v>
      </c>
      <c r="J90" s="31">
        <v>2.73</v>
      </c>
      <c r="K90" s="12"/>
    </row>
    <row r="91" spans="1:14" x14ac:dyDescent="0.25">
      <c r="A91" s="17"/>
      <c r="B91" s="37"/>
      <c r="C91" s="34"/>
      <c r="D91" s="34"/>
      <c r="E91" s="31"/>
      <c r="F91" s="31"/>
      <c r="G91" s="31"/>
      <c r="H91" s="31"/>
      <c r="I91" s="31"/>
      <c r="J91" s="31"/>
      <c r="K91" s="12"/>
    </row>
    <row r="92" spans="1:14" x14ac:dyDescent="0.25">
      <c r="A92" s="15" t="s">
        <v>32</v>
      </c>
      <c r="B92" s="35" t="s">
        <v>11</v>
      </c>
      <c r="C92" s="36">
        <v>2.33</v>
      </c>
      <c r="D92" s="36">
        <v>12.76</v>
      </c>
      <c r="E92" s="36">
        <v>12.72</v>
      </c>
      <c r="F92" s="36">
        <v>2.6</v>
      </c>
      <c r="G92" s="36">
        <v>2.74</v>
      </c>
      <c r="H92" s="36">
        <v>13.84</v>
      </c>
      <c r="I92" s="36">
        <v>13.59</v>
      </c>
      <c r="J92" s="36">
        <v>3.36</v>
      </c>
      <c r="K92" s="12"/>
    </row>
    <row r="93" spans="1:14" x14ac:dyDescent="0.25">
      <c r="A93" s="15"/>
      <c r="B93" s="35"/>
      <c r="C93" s="36">
        <v>2.38</v>
      </c>
      <c r="D93" s="36">
        <v>12.73</v>
      </c>
      <c r="E93" s="36">
        <v>12.58</v>
      </c>
      <c r="F93" s="36">
        <v>2.6</v>
      </c>
      <c r="G93" s="36">
        <v>2.57</v>
      </c>
      <c r="H93" s="36">
        <v>13.8</v>
      </c>
      <c r="I93" s="36">
        <v>13.62</v>
      </c>
      <c r="J93" s="36">
        <v>3.29</v>
      </c>
      <c r="K93" s="12"/>
    </row>
    <row r="94" spans="1:14" x14ac:dyDescent="0.25">
      <c r="A94" s="15"/>
      <c r="B94" s="35"/>
      <c r="C94" s="36">
        <v>2.4</v>
      </c>
      <c r="D94" s="36">
        <v>12.81</v>
      </c>
      <c r="E94" s="36">
        <v>12.72</v>
      </c>
      <c r="F94" s="36">
        <v>2.54</v>
      </c>
      <c r="G94" s="36">
        <v>2.6</v>
      </c>
      <c r="H94" s="36">
        <v>13.84</v>
      </c>
      <c r="I94" s="36">
        <v>13.39</v>
      </c>
      <c r="J94" s="36">
        <v>3.45</v>
      </c>
      <c r="K94" s="12"/>
    </row>
    <row r="95" spans="1:14" x14ac:dyDescent="0.25">
      <c r="A95" s="15"/>
      <c r="B95" s="35" t="s">
        <v>12</v>
      </c>
      <c r="C95" s="36">
        <v>1.92</v>
      </c>
      <c r="D95" s="36">
        <v>12.93</v>
      </c>
      <c r="E95" s="36">
        <v>12.83</v>
      </c>
      <c r="F95" s="36">
        <v>2.65</v>
      </c>
      <c r="G95" s="36">
        <v>2.72</v>
      </c>
      <c r="H95" s="36">
        <v>13</v>
      </c>
      <c r="I95" s="36">
        <v>13.52</v>
      </c>
      <c r="J95" s="36">
        <v>2.97</v>
      </c>
      <c r="K95" s="12"/>
    </row>
    <row r="96" spans="1:14" x14ac:dyDescent="0.25">
      <c r="A96" s="15"/>
      <c r="B96" s="35"/>
      <c r="C96" s="36">
        <v>1.96</v>
      </c>
      <c r="D96" s="36">
        <v>12.85</v>
      </c>
      <c r="E96" s="36">
        <v>12.72</v>
      </c>
      <c r="F96" s="36">
        <v>2.7</v>
      </c>
      <c r="G96" s="36">
        <v>2.73</v>
      </c>
      <c r="H96" s="36">
        <v>13.7</v>
      </c>
      <c r="I96" s="36">
        <v>13.51</v>
      </c>
      <c r="J96" s="36">
        <v>3.04</v>
      </c>
      <c r="K96" s="12"/>
    </row>
    <row r="97" spans="1:11" x14ac:dyDescent="0.25">
      <c r="A97" s="16"/>
      <c r="B97" s="30" t="s">
        <v>19</v>
      </c>
      <c r="C97" s="31">
        <v>1.88</v>
      </c>
      <c r="D97" s="31">
        <v>12.85</v>
      </c>
      <c r="E97" s="31">
        <v>12.72</v>
      </c>
      <c r="F97" s="31">
        <v>2.76</v>
      </c>
      <c r="G97" s="31">
        <v>2.67</v>
      </c>
      <c r="H97" s="31">
        <v>13.57</v>
      </c>
      <c r="I97" s="31">
        <v>13.54</v>
      </c>
      <c r="J97" s="31">
        <v>3.04</v>
      </c>
      <c r="K97" s="12"/>
    </row>
    <row r="98" spans="1:11" x14ac:dyDescent="0.25">
      <c r="A98" s="17"/>
      <c r="B98" s="37"/>
      <c r="C98" s="31"/>
      <c r="D98" s="31"/>
      <c r="E98" s="31"/>
      <c r="F98" s="31"/>
      <c r="G98" s="31"/>
      <c r="H98" s="31"/>
      <c r="I98" s="31"/>
      <c r="J98" s="31"/>
      <c r="K98" s="12"/>
    </row>
    <row r="99" spans="1:11" x14ac:dyDescent="0.25">
      <c r="A99" s="15" t="s">
        <v>33</v>
      </c>
      <c r="B99" s="35" t="s">
        <v>11</v>
      </c>
      <c r="C99" s="38">
        <v>3.58</v>
      </c>
      <c r="D99" s="38">
        <v>13.28</v>
      </c>
      <c r="E99" s="38">
        <v>13.73</v>
      </c>
      <c r="F99" s="38">
        <v>2.86</v>
      </c>
      <c r="G99" s="36">
        <v>2.88</v>
      </c>
      <c r="H99" s="36">
        <v>13.41</v>
      </c>
      <c r="I99" s="36">
        <v>13.09</v>
      </c>
      <c r="J99" s="36">
        <v>3.03</v>
      </c>
      <c r="K99" s="12"/>
    </row>
    <row r="100" spans="1:11" x14ac:dyDescent="0.25">
      <c r="A100" s="15"/>
      <c r="B100" s="35"/>
      <c r="C100" s="38">
        <v>3.4</v>
      </c>
      <c r="D100" s="38">
        <v>13.33</v>
      </c>
      <c r="E100" s="38">
        <v>13.63</v>
      </c>
      <c r="F100" s="38">
        <v>2.89</v>
      </c>
      <c r="G100" s="36">
        <v>2.9</v>
      </c>
      <c r="H100" s="36">
        <v>13.35</v>
      </c>
      <c r="I100" s="36">
        <v>12.99</v>
      </c>
      <c r="J100" s="36">
        <v>3.13</v>
      </c>
      <c r="K100" s="12"/>
    </row>
    <row r="101" spans="1:11" x14ac:dyDescent="0.25">
      <c r="A101" s="15"/>
      <c r="B101" s="35"/>
      <c r="C101" s="38">
        <v>3.47</v>
      </c>
      <c r="D101" s="38">
        <v>13.29</v>
      </c>
      <c r="E101" s="38">
        <v>13.62</v>
      </c>
      <c r="F101" s="38">
        <v>2.76</v>
      </c>
      <c r="G101" s="36">
        <v>2.8</v>
      </c>
      <c r="H101" s="36">
        <v>13.32</v>
      </c>
      <c r="I101" s="36">
        <v>12.94</v>
      </c>
      <c r="J101" s="36">
        <v>2.99</v>
      </c>
      <c r="K101" s="41" t="s">
        <v>57</v>
      </c>
    </row>
    <row r="102" spans="1:11" x14ac:dyDescent="0.25">
      <c r="A102" s="15"/>
      <c r="B102" s="35" t="s">
        <v>12</v>
      </c>
      <c r="C102" s="38">
        <v>3.53</v>
      </c>
      <c r="D102" s="38">
        <v>13.77</v>
      </c>
      <c r="E102" s="38">
        <v>13.74</v>
      </c>
      <c r="F102" s="38">
        <v>3.02</v>
      </c>
      <c r="G102" s="36">
        <v>3.01</v>
      </c>
      <c r="H102" s="36">
        <v>13.69</v>
      </c>
      <c r="I102" s="36">
        <v>13.16</v>
      </c>
      <c r="J102" s="36">
        <v>2.75</v>
      </c>
      <c r="K102" s="12"/>
    </row>
    <row r="103" spans="1:11" x14ac:dyDescent="0.25">
      <c r="A103" s="15"/>
      <c r="B103" s="35"/>
      <c r="C103" s="38">
        <v>3.56</v>
      </c>
      <c r="D103" s="38">
        <v>13.71</v>
      </c>
      <c r="E103" s="38">
        <v>13.59</v>
      </c>
      <c r="F103" s="38">
        <v>3.03</v>
      </c>
      <c r="G103" s="36">
        <v>2.98</v>
      </c>
      <c r="H103" s="36">
        <v>13.62</v>
      </c>
      <c r="I103" s="36">
        <v>13.29</v>
      </c>
      <c r="J103" s="36">
        <v>2.75</v>
      </c>
      <c r="K103" s="12"/>
    </row>
    <row r="104" spans="1:11" x14ac:dyDescent="0.25">
      <c r="A104" s="16"/>
      <c r="B104" s="30" t="s">
        <v>19</v>
      </c>
      <c r="C104" s="32">
        <v>3.55</v>
      </c>
      <c r="D104" s="32">
        <v>13.61</v>
      </c>
      <c r="E104" s="32">
        <v>13.58</v>
      </c>
      <c r="F104" s="32">
        <v>3.02</v>
      </c>
      <c r="G104" s="31">
        <v>2.84</v>
      </c>
      <c r="H104" s="31">
        <v>13.68</v>
      </c>
      <c r="I104" s="31">
        <v>13.13</v>
      </c>
      <c r="J104" s="31">
        <v>2.76</v>
      </c>
      <c r="K104" s="12"/>
    </row>
    <row r="105" spans="1:11" x14ac:dyDescent="0.25">
      <c r="A105" s="17"/>
      <c r="B105" s="37"/>
      <c r="C105" s="31"/>
      <c r="D105" s="31"/>
      <c r="E105" s="31"/>
      <c r="F105" s="31"/>
      <c r="G105" s="31"/>
      <c r="H105" s="31"/>
      <c r="I105" s="31"/>
      <c r="J105" s="31"/>
      <c r="K105" s="12"/>
    </row>
    <row r="106" spans="1:11" x14ac:dyDescent="0.25">
      <c r="A106" s="15" t="s">
        <v>34</v>
      </c>
      <c r="B106" s="35" t="s">
        <v>11</v>
      </c>
      <c r="C106" s="36">
        <v>3.51</v>
      </c>
      <c r="D106" s="36">
        <v>13.87</v>
      </c>
      <c r="E106" s="36">
        <v>13.52</v>
      </c>
      <c r="F106" s="36">
        <v>3.08</v>
      </c>
      <c r="G106" s="36">
        <v>2.81</v>
      </c>
      <c r="H106" s="36">
        <v>13.55</v>
      </c>
      <c r="I106" s="36">
        <v>14.12</v>
      </c>
      <c r="J106" s="36">
        <v>3.86</v>
      </c>
      <c r="K106" s="12"/>
    </row>
    <row r="107" spans="1:11" x14ac:dyDescent="0.25">
      <c r="A107" s="15"/>
      <c r="B107" s="35"/>
      <c r="C107" s="36">
        <v>3.46</v>
      </c>
      <c r="D107" s="36">
        <v>13.82</v>
      </c>
      <c r="E107" s="36">
        <v>13.55</v>
      </c>
      <c r="F107" s="36">
        <v>3.09</v>
      </c>
      <c r="G107" s="36">
        <v>2.78</v>
      </c>
      <c r="H107" s="36">
        <v>13.55</v>
      </c>
      <c r="I107" s="36">
        <v>14.38</v>
      </c>
      <c r="J107" s="36">
        <v>3.81</v>
      </c>
      <c r="K107" s="12"/>
    </row>
    <row r="108" spans="1:11" x14ac:dyDescent="0.25">
      <c r="A108" s="15"/>
      <c r="B108" s="35"/>
      <c r="C108" s="36">
        <v>3.04</v>
      </c>
      <c r="D108" s="36">
        <v>13.76</v>
      </c>
      <c r="E108" s="36">
        <v>13.59</v>
      </c>
      <c r="F108" s="36">
        <v>3.04</v>
      </c>
      <c r="G108" s="36">
        <v>2.79</v>
      </c>
      <c r="H108" s="36">
        <v>13.58</v>
      </c>
      <c r="I108" s="36">
        <v>14</v>
      </c>
      <c r="J108" s="36">
        <v>3.79</v>
      </c>
      <c r="K108" s="12"/>
    </row>
    <row r="109" spans="1:11" x14ac:dyDescent="0.25">
      <c r="A109" s="15"/>
      <c r="B109" s="35" t="s">
        <v>12</v>
      </c>
      <c r="C109" s="36">
        <v>3.35</v>
      </c>
      <c r="D109" s="36">
        <v>13.73</v>
      </c>
      <c r="E109" s="36">
        <v>13.33</v>
      </c>
      <c r="F109" s="36">
        <v>2.98</v>
      </c>
      <c r="G109" s="36">
        <v>2.92</v>
      </c>
      <c r="H109" s="36">
        <v>13.73</v>
      </c>
      <c r="I109" s="36">
        <v>13.89</v>
      </c>
      <c r="J109" s="36">
        <v>3.57</v>
      </c>
      <c r="K109" s="12"/>
    </row>
    <row r="110" spans="1:11" x14ac:dyDescent="0.25">
      <c r="A110" s="15"/>
      <c r="B110" s="35"/>
      <c r="C110" s="36">
        <v>3.38</v>
      </c>
      <c r="D110" s="36">
        <v>13.79</v>
      </c>
      <c r="E110" s="36">
        <v>13.33</v>
      </c>
      <c r="F110" s="36">
        <v>3.06</v>
      </c>
      <c r="G110" s="36">
        <v>2.89</v>
      </c>
      <c r="H110" s="36">
        <v>13.35</v>
      </c>
      <c r="I110" s="36">
        <v>13.9</v>
      </c>
      <c r="J110" s="36">
        <v>3.55</v>
      </c>
      <c r="K110" s="12"/>
    </row>
    <row r="111" spans="1:11" x14ac:dyDescent="0.25">
      <c r="A111" s="16"/>
      <c r="B111" s="30" t="s">
        <v>19</v>
      </c>
      <c r="C111" s="31">
        <v>3.31</v>
      </c>
      <c r="D111" s="31">
        <v>13.83</v>
      </c>
      <c r="E111" s="31">
        <v>13.49</v>
      </c>
      <c r="F111" s="31">
        <v>2.95</v>
      </c>
      <c r="G111" s="31">
        <v>2.94</v>
      </c>
      <c r="H111" s="31">
        <v>13.33</v>
      </c>
      <c r="I111" s="31">
        <v>13.86</v>
      </c>
      <c r="J111" s="31">
        <v>3.6</v>
      </c>
      <c r="K111" s="12"/>
    </row>
    <row r="112" spans="1:11" x14ac:dyDescent="0.25">
      <c r="A112" s="1"/>
      <c r="B112" s="37"/>
      <c r="C112" s="31"/>
      <c r="D112" s="31"/>
      <c r="E112" s="31"/>
      <c r="F112" s="31"/>
      <c r="G112" s="31"/>
      <c r="H112" s="31"/>
      <c r="I112" s="31"/>
      <c r="J112" s="31"/>
      <c r="K112" s="12"/>
    </row>
    <row r="113" spans="1:11" x14ac:dyDescent="0.25">
      <c r="A113" s="18" t="s">
        <v>35</v>
      </c>
      <c r="B113" s="35" t="s">
        <v>11</v>
      </c>
      <c r="C113" s="36">
        <v>3.17</v>
      </c>
      <c r="D113" s="36">
        <v>13.7</v>
      </c>
      <c r="E113" s="36">
        <v>13.4</v>
      </c>
      <c r="F113" s="36">
        <v>2.86</v>
      </c>
      <c r="G113" s="38">
        <v>3.19</v>
      </c>
      <c r="H113" s="38">
        <v>13.5</v>
      </c>
      <c r="I113" s="38">
        <v>13.5</v>
      </c>
      <c r="J113" s="38">
        <v>3.12</v>
      </c>
      <c r="K113" s="12"/>
    </row>
    <row r="114" spans="1:11" x14ac:dyDescent="0.25">
      <c r="A114" s="18"/>
      <c r="B114" s="35"/>
      <c r="C114" s="36">
        <v>3.28</v>
      </c>
      <c r="D114" s="36">
        <v>13.66</v>
      </c>
      <c r="E114" s="36">
        <v>13.45</v>
      </c>
      <c r="F114" s="36">
        <v>2.95</v>
      </c>
      <c r="G114" s="38">
        <v>3.14</v>
      </c>
      <c r="H114" s="38">
        <v>13.61</v>
      </c>
      <c r="I114" s="38">
        <v>13.28</v>
      </c>
      <c r="J114" s="38">
        <v>3.1</v>
      </c>
      <c r="K114" s="12"/>
    </row>
    <row r="115" spans="1:11" x14ac:dyDescent="0.25">
      <c r="A115" s="18"/>
      <c r="B115" s="35"/>
      <c r="C115" s="36">
        <v>3.28</v>
      </c>
      <c r="D115" s="36">
        <v>13.62</v>
      </c>
      <c r="E115" s="36">
        <v>13.46</v>
      </c>
      <c r="F115" s="36">
        <v>3.01</v>
      </c>
      <c r="G115" s="38">
        <v>3.24</v>
      </c>
      <c r="H115" s="38">
        <v>13.56</v>
      </c>
      <c r="I115" s="38">
        <v>13.25</v>
      </c>
      <c r="J115" s="38">
        <v>3.16</v>
      </c>
      <c r="K115" s="41" t="s">
        <v>57</v>
      </c>
    </row>
    <row r="116" spans="1:11" x14ac:dyDescent="0.25">
      <c r="A116" s="18"/>
      <c r="B116" s="35" t="s">
        <v>12</v>
      </c>
      <c r="C116" s="36">
        <v>3.51</v>
      </c>
      <c r="D116" s="36">
        <v>13.66</v>
      </c>
      <c r="E116" s="36">
        <v>13.58</v>
      </c>
      <c r="F116" s="36">
        <v>2.74</v>
      </c>
      <c r="G116" s="38">
        <v>3.08</v>
      </c>
      <c r="H116" s="38">
        <v>13.54</v>
      </c>
      <c r="I116" s="38">
        <v>13.15</v>
      </c>
      <c r="J116" s="38">
        <v>3.08</v>
      </c>
      <c r="K116" s="12"/>
    </row>
    <row r="117" spans="1:11" x14ac:dyDescent="0.25">
      <c r="A117" s="18"/>
      <c r="B117" s="35"/>
      <c r="C117" s="36">
        <v>3.53</v>
      </c>
      <c r="D117" s="36">
        <v>13.65</v>
      </c>
      <c r="E117" s="36">
        <v>13.4</v>
      </c>
      <c r="F117" s="36">
        <v>2.83</v>
      </c>
      <c r="G117" s="38">
        <v>3.09</v>
      </c>
      <c r="H117" s="38">
        <v>13.51</v>
      </c>
      <c r="I117" s="38">
        <v>13.11</v>
      </c>
      <c r="J117" s="38">
        <v>3.13</v>
      </c>
      <c r="K117" s="12"/>
    </row>
    <row r="118" spans="1:11" x14ac:dyDescent="0.25">
      <c r="A118" s="19"/>
      <c r="B118" s="30" t="s">
        <v>19</v>
      </c>
      <c r="C118" s="31">
        <v>3.47</v>
      </c>
      <c r="D118" s="31">
        <v>13.68</v>
      </c>
      <c r="E118" s="31">
        <v>13.47</v>
      </c>
      <c r="F118" s="31">
        <v>2.84</v>
      </c>
      <c r="G118" s="32">
        <v>3.04</v>
      </c>
      <c r="H118" s="32">
        <v>13.37</v>
      </c>
      <c r="I118" s="32">
        <v>13.15</v>
      </c>
      <c r="J118" s="32">
        <v>3.01</v>
      </c>
      <c r="K118" s="12"/>
    </row>
    <row r="119" spans="1:11" x14ac:dyDescent="0.25">
      <c r="A119" s="20"/>
      <c r="B119" s="34"/>
      <c r="C119" s="31"/>
      <c r="D119" s="31"/>
      <c r="E119" s="31"/>
      <c r="F119" s="31"/>
      <c r="G119" s="31"/>
      <c r="H119" s="31"/>
      <c r="I119" s="31"/>
      <c r="J119" s="31"/>
      <c r="K119" s="12"/>
    </row>
    <row r="120" spans="1:11" x14ac:dyDescent="0.25">
      <c r="A120" s="18" t="s">
        <v>36</v>
      </c>
      <c r="B120" s="35" t="s">
        <v>11</v>
      </c>
      <c r="C120" s="36">
        <v>3.34</v>
      </c>
      <c r="D120" s="36">
        <v>13.7</v>
      </c>
      <c r="E120" s="36">
        <v>13.93</v>
      </c>
      <c r="F120" s="36">
        <v>3.8</v>
      </c>
      <c r="G120" s="38">
        <v>2.85</v>
      </c>
      <c r="H120" s="38">
        <v>13.24</v>
      </c>
      <c r="I120" s="38">
        <v>12.95</v>
      </c>
      <c r="J120" s="38">
        <v>3.42</v>
      </c>
      <c r="K120" s="12"/>
    </row>
    <row r="121" spans="1:11" x14ac:dyDescent="0.25">
      <c r="A121" s="18"/>
      <c r="B121" s="35"/>
      <c r="C121" s="36">
        <v>3.37</v>
      </c>
      <c r="D121" s="36">
        <v>13.7</v>
      </c>
      <c r="E121" s="36">
        <v>13.9</v>
      </c>
      <c r="F121" s="36">
        <v>3.05</v>
      </c>
      <c r="G121" s="38">
        <v>2.87</v>
      </c>
      <c r="H121" s="38">
        <v>13.3</v>
      </c>
      <c r="I121" s="38">
        <v>12.98</v>
      </c>
      <c r="J121" s="38">
        <v>3.45</v>
      </c>
      <c r="K121" s="12"/>
    </row>
    <row r="122" spans="1:11" x14ac:dyDescent="0.25">
      <c r="A122" s="18"/>
      <c r="B122" s="35"/>
      <c r="C122" s="36">
        <v>3.34</v>
      </c>
      <c r="D122" s="36">
        <v>13.7</v>
      </c>
      <c r="E122" s="36">
        <v>13.93</v>
      </c>
      <c r="F122" s="36">
        <v>3.14</v>
      </c>
      <c r="G122" s="38">
        <v>2.82</v>
      </c>
      <c r="H122" s="38">
        <v>13.28</v>
      </c>
      <c r="I122" s="38">
        <v>12.95</v>
      </c>
      <c r="J122" s="38">
        <v>3.48</v>
      </c>
      <c r="K122" s="41" t="s">
        <v>57</v>
      </c>
    </row>
    <row r="123" spans="1:11" x14ac:dyDescent="0.25">
      <c r="A123" s="18"/>
      <c r="B123" s="35" t="s">
        <v>12</v>
      </c>
      <c r="C123" s="36">
        <v>3.43</v>
      </c>
      <c r="D123" s="36">
        <v>13.7</v>
      </c>
      <c r="E123" s="36">
        <v>13.72</v>
      </c>
      <c r="F123" s="36">
        <v>2.57</v>
      </c>
      <c r="G123" s="38">
        <v>2.54</v>
      </c>
      <c r="H123" s="38">
        <v>12.54</v>
      </c>
      <c r="I123" s="38">
        <v>13.17</v>
      </c>
      <c r="J123" s="38">
        <v>2.83</v>
      </c>
      <c r="K123" s="12"/>
    </row>
    <row r="124" spans="1:11" x14ac:dyDescent="0.25">
      <c r="A124" s="18"/>
      <c r="B124" s="35"/>
      <c r="C124" s="36">
        <v>3.56</v>
      </c>
      <c r="D124" s="36">
        <v>13.7</v>
      </c>
      <c r="E124" s="36">
        <v>13.65</v>
      </c>
      <c r="F124" s="36">
        <v>2.54</v>
      </c>
      <c r="G124" s="38">
        <v>2.61</v>
      </c>
      <c r="H124" s="38">
        <v>12.63</v>
      </c>
      <c r="I124" s="38">
        <v>13.18</v>
      </c>
      <c r="J124" s="38">
        <v>2.82</v>
      </c>
      <c r="K124" s="12"/>
    </row>
    <row r="125" spans="1:11" x14ac:dyDescent="0.25">
      <c r="A125" s="19"/>
      <c r="B125" s="30" t="s">
        <v>19</v>
      </c>
      <c r="C125" s="31">
        <v>3.6</v>
      </c>
      <c r="D125" s="36">
        <v>13.7</v>
      </c>
      <c r="E125" s="31">
        <v>13.8</v>
      </c>
      <c r="F125" s="31">
        <v>2.56</v>
      </c>
      <c r="G125" s="32">
        <v>2.63</v>
      </c>
      <c r="H125" s="32">
        <v>12.59</v>
      </c>
      <c r="I125" s="32">
        <v>13.26</v>
      </c>
      <c r="J125" s="32">
        <v>2.9</v>
      </c>
      <c r="K125" s="12"/>
    </row>
    <row r="126" spans="1:11" x14ac:dyDescent="0.25">
      <c r="A126" s="20"/>
      <c r="B126" s="34"/>
      <c r="C126" s="31"/>
      <c r="D126" s="31"/>
      <c r="E126" s="31"/>
      <c r="F126" s="31"/>
      <c r="G126" s="31"/>
      <c r="H126" s="31"/>
      <c r="I126" s="31"/>
      <c r="J126" s="31"/>
      <c r="K126" s="12"/>
    </row>
    <row r="127" spans="1:11" x14ac:dyDescent="0.25">
      <c r="A127" s="18" t="s">
        <v>37</v>
      </c>
      <c r="B127" s="35" t="s">
        <v>11</v>
      </c>
      <c r="C127" s="36">
        <v>3.39</v>
      </c>
      <c r="D127" s="36">
        <v>13.74</v>
      </c>
      <c r="E127" s="36">
        <v>13.92</v>
      </c>
      <c r="F127" s="36">
        <v>3.01</v>
      </c>
      <c r="G127" s="38">
        <v>2.85</v>
      </c>
      <c r="H127" s="38">
        <v>13.94</v>
      </c>
      <c r="I127" s="38">
        <v>13.27</v>
      </c>
      <c r="J127" s="38">
        <v>2.6</v>
      </c>
      <c r="K127" s="12"/>
    </row>
    <row r="128" spans="1:11" x14ac:dyDescent="0.25">
      <c r="A128" s="18"/>
      <c r="B128" s="35"/>
      <c r="C128" s="36">
        <v>3.44</v>
      </c>
      <c r="D128" s="36">
        <v>13.69</v>
      </c>
      <c r="E128" s="36">
        <v>13.95</v>
      </c>
      <c r="F128" s="36">
        <v>2.93</v>
      </c>
      <c r="G128" s="38">
        <v>2.25</v>
      </c>
      <c r="H128" s="38">
        <v>14</v>
      </c>
      <c r="I128" s="38">
        <v>13.25</v>
      </c>
      <c r="J128" s="38">
        <v>2.74</v>
      </c>
      <c r="K128" s="12"/>
    </row>
    <row r="129" spans="1:11" x14ac:dyDescent="0.25">
      <c r="A129" s="18"/>
      <c r="B129" s="35"/>
      <c r="C129" s="36">
        <v>3.33</v>
      </c>
      <c r="D129" s="36">
        <v>13.65</v>
      </c>
      <c r="E129" s="36">
        <v>14</v>
      </c>
      <c r="F129" s="36">
        <v>2.85</v>
      </c>
      <c r="G129" s="38">
        <v>2.75</v>
      </c>
      <c r="H129" s="38">
        <v>14.01</v>
      </c>
      <c r="I129" s="38">
        <v>13.29</v>
      </c>
      <c r="J129" s="38">
        <v>2.64</v>
      </c>
      <c r="K129" s="41" t="s">
        <v>57</v>
      </c>
    </row>
    <row r="130" spans="1:11" x14ac:dyDescent="0.25">
      <c r="A130" s="18"/>
      <c r="B130" s="35" t="s">
        <v>12</v>
      </c>
      <c r="C130" s="36">
        <v>3.64</v>
      </c>
      <c r="D130" s="36">
        <v>13.78</v>
      </c>
      <c r="E130" s="36">
        <v>13.53</v>
      </c>
      <c r="F130" s="36">
        <v>2.72</v>
      </c>
      <c r="G130" s="38">
        <v>2.93</v>
      </c>
      <c r="H130" s="38">
        <v>13.55</v>
      </c>
      <c r="I130" s="38">
        <v>13.92</v>
      </c>
      <c r="J130" s="38">
        <v>2.41</v>
      </c>
      <c r="K130" s="12"/>
    </row>
    <row r="131" spans="1:11" x14ac:dyDescent="0.25">
      <c r="A131" s="18"/>
      <c r="B131" s="35"/>
      <c r="C131" s="36">
        <v>3.49</v>
      </c>
      <c r="D131" s="36">
        <v>13.78</v>
      </c>
      <c r="E131" s="36">
        <v>13.65</v>
      </c>
      <c r="F131" s="36">
        <v>2.78</v>
      </c>
      <c r="G131" s="38">
        <v>2.82</v>
      </c>
      <c r="H131" s="38">
        <v>13.69</v>
      </c>
      <c r="I131" s="38">
        <v>13.76</v>
      </c>
      <c r="J131" s="38">
        <v>2.48</v>
      </c>
      <c r="K131" s="12"/>
    </row>
    <row r="132" spans="1:11" x14ac:dyDescent="0.25">
      <c r="A132" s="19"/>
      <c r="B132" s="30" t="s">
        <v>19</v>
      </c>
      <c r="C132" s="31">
        <v>3.39</v>
      </c>
      <c r="D132" s="31">
        <v>13.79</v>
      </c>
      <c r="E132" s="31">
        <v>13.69</v>
      </c>
      <c r="F132" s="31">
        <v>2.79</v>
      </c>
      <c r="G132" s="32">
        <v>2.84</v>
      </c>
      <c r="H132" s="32">
        <v>13.72</v>
      </c>
      <c r="I132" s="32">
        <v>14.03</v>
      </c>
      <c r="J132" s="32">
        <v>2.4700000000000002</v>
      </c>
      <c r="K132" s="12"/>
    </row>
    <row r="133" spans="1:11" x14ac:dyDescent="0.25">
      <c r="A133" s="20"/>
      <c r="B133" s="34"/>
      <c r="C133" s="31"/>
      <c r="D133" s="31"/>
      <c r="E133" s="31"/>
      <c r="F133" s="31"/>
      <c r="G133" s="31"/>
      <c r="H133" s="31"/>
      <c r="I133" s="31"/>
      <c r="J133" s="31"/>
      <c r="K133" s="12"/>
    </row>
    <row r="134" spans="1:11" x14ac:dyDescent="0.25">
      <c r="A134" s="18" t="s">
        <v>38</v>
      </c>
      <c r="B134" s="35" t="s">
        <v>11</v>
      </c>
      <c r="C134" s="38">
        <v>3.17</v>
      </c>
      <c r="D134" s="38">
        <v>13.79</v>
      </c>
      <c r="E134" s="38">
        <v>13.38</v>
      </c>
      <c r="F134" s="38">
        <v>3.04</v>
      </c>
      <c r="G134" s="36">
        <v>3</v>
      </c>
      <c r="H134" s="36">
        <v>13.73</v>
      </c>
      <c r="I134" s="36">
        <v>13.71</v>
      </c>
      <c r="J134" s="36">
        <v>3.57</v>
      </c>
      <c r="K134" s="12"/>
    </row>
    <row r="135" spans="1:11" x14ac:dyDescent="0.25">
      <c r="A135" s="18"/>
      <c r="B135" s="35"/>
      <c r="C135" s="38">
        <v>3.34</v>
      </c>
      <c r="D135" s="38">
        <v>13.64</v>
      </c>
      <c r="E135" s="38">
        <v>13.48</v>
      </c>
      <c r="F135" s="38">
        <v>3.05</v>
      </c>
      <c r="G135" s="36">
        <v>2.94</v>
      </c>
      <c r="H135" s="36">
        <v>13.67</v>
      </c>
      <c r="I135" s="36">
        <v>13.73</v>
      </c>
      <c r="J135" s="36">
        <v>3.55</v>
      </c>
      <c r="K135" s="12"/>
    </row>
    <row r="136" spans="1:11" x14ac:dyDescent="0.25">
      <c r="A136" s="18"/>
      <c r="B136" s="35"/>
      <c r="C136" s="38">
        <v>3.21</v>
      </c>
      <c r="D136" s="38">
        <v>13.76</v>
      </c>
      <c r="E136" s="38">
        <v>13.5</v>
      </c>
      <c r="F136" s="38">
        <v>3.03</v>
      </c>
      <c r="G136" s="36">
        <v>2.92</v>
      </c>
      <c r="H136" s="36">
        <v>13.8</v>
      </c>
      <c r="I136" s="36">
        <v>13.67</v>
      </c>
      <c r="J136" s="36">
        <v>3.5</v>
      </c>
      <c r="K136" s="41" t="s">
        <v>57</v>
      </c>
    </row>
    <row r="137" spans="1:11" x14ac:dyDescent="0.25">
      <c r="A137" s="18"/>
      <c r="B137" s="35" t="s">
        <v>12</v>
      </c>
      <c r="C137" s="38">
        <v>3.09</v>
      </c>
      <c r="D137" s="38">
        <v>13.86</v>
      </c>
      <c r="E137" s="38">
        <v>13.63</v>
      </c>
      <c r="F137" s="38">
        <v>3.03</v>
      </c>
      <c r="G137" s="36">
        <v>3.09</v>
      </c>
      <c r="H137" s="36">
        <v>13.45</v>
      </c>
      <c r="I137" s="36">
        <v>13.83</v>
      </c>
      <c r="J137" s="36">
        <v>3.53</v>
      </c>
      <c r="K137" s="12"/>
    </row>
    <row r="138" spans="1:11" x14ac:dyDescent="0.25">
      <c r="A138" s="18"/>
      <c r="B138" s="35"/>
      <c r="C138" s="38">
        <v>3.05</v>
      </c>
      <c r="D138" s="38">
        <v>13.81</v>
      </c>
      <c r="E138" s="38">
        <v>13.61</v>
      </c>
      <c r="F138" s="38">
        <v>3.03</v>
      </c>
      <c r="G138" s="36">
        <v>3.12</v>
      </c>
      <c r="H138" s="36">
        <v>13.38</v>
      </c>
      <c r="I138" s="36">
        <v>13.87</v>
      </c>
      <c r="J138" s="36">
        <v>3.44</v>
      </c>
      <c r="K138" s="12"/>
    </row>
    <row r="139" spans="1:11" x14ac:dyDescent="0.25">
      <c r="A139" s="19"/>
      <c r="B139" s="30" t="s">
        <v>19</v>
      </c>
      <c r="C139" s="32">
        <v>3.03</v>
      </c>
      <c r="D139" s="32">
        <v>13.7</v>
      </c>
      <c r="E139" s="32">
        <v>13.59</v>
      </c>
      <c r="F139" s="32">
        <v>3</v>
      </c>
      <c r="G139" s="31">
        <v>3.09</v>
      </c>
      <c r="H139" s="31">
        <v>13.51</v>
      </c>
      <c r="I139" s="31">
        <v>13.78</v>
      </c>
      <c r="J139" s="31">
        <v>3.62</v>
      </c>
      <c r="K139" s="12"/>
    </row>
    <row r="140" spans="1:11" x14ac:dyDescent="0.25">
      <c r="A140" s="20"/>
      <c r="B140" s="34"/>
      <c r="C140" s="31"/>
      <c r="D140" s="31"/>
      <c r="E140" s="31"/>
      <c r="F140" s="31"/>
      <c r="G140" s="31"/>
      <c r="H140" s="31"/>
      <c r="I140" s="31"/>
      <c r="J140" s="31"/>
      <c r="K140" s="12"/>
    </row>
    <row r="141" spans="1:11" x14ac:dyDescent="0.25">
      <c r="A141" s="18" t="s">
        <v>39</v>
      </c>
      <c r="B141" s="35" t="s">
        <v>11</v>
      </c>
      <c r="C141" s="36">
        <v>3.45</v>
      </c>
      <c r="D141" s="36">
        <v>14.09</v>
      </c>
      <c r="E141" s="36">
        <v>14.02</v>
      </c>
      <c r="F141" s="36">
        <v>2.97</v>
      </c>
      <c r="G141" s="36">
        <v>3.35</v>
      </c>
      <c r="H141" s="31">
        <v>14.26</v>
      </c>
      <c r="I141" s="36">
        <v>14.13</v>
      </c>
      <c r="J141" s="36">
        <v>3.63</v>
      </c>
      <c r="K141" s="12"/>
    </row>
    <row r="142" spans="1:11" x14ac:dyDescent="0.25">
      <c r="A142" s="18"/>
      <c r="B142" s="35"/>
      <c r="C142" s="36">
        <v>3.5</v>
      </c>
      <c r="D142" s="36">
        <v>14.06</v>
      </c>
      <c r="E142" s="36">
        <v>14.13</v>
      </c>
      <c r="F142" s="36">
        <v>2.99</v>
      </c>
      <c r="G142" s="36">
        <v>3.37</v>
      </c>
      <c r="H142" s="31">
        <v>14.26</v>
      </c>
      <c r="I142" s="36">
        <v>14.06</v>
      </c>
      <c r="J142" s="36">
        <v>3.58</v>
      </c>
      <c r="K142" s="12"/>
    </row>
    <row r="143" spans="1:11" x14ac:dyDescent="0.25">
      <c r="A143" s="18"/>
      <c r="B143" s="35"/>
      <c r="C143" s="36">
        <v>3.46</v>
      </c>
      <c r="D143" s="36">
        <v>14.11</v>
      </c>
      <c r="E143" s="36">
        <v>14.16</v>
      </c>
      <c r="F143" s="36">
        <v>2.88</v>
      </c>
      <c r="G143" s="36">
        <v>3.38</v>
      </c>
      <c r="H143" s="31">
        <v>14.24</v>
      </c>
      <c r="I143" s="36">
        <v>14.13</v>
      </c>
      <c r="J143" s="36">
        <v>3.6</v>
      </c>
      <c r="K143" s="12"/>
    </row>
    <row r="144" spans="1:11" x14ac:dyDescent="0.25">
      <c r="A144" s="18"/>
      <c r="B144" s="35" t="s">
        <v>12</v>
      </c>
      <c r="C144" s="36">
        <v>3.57</v>
      </c>
      <c r="D144" s="36">
        <v>14.12</v>
      </c>
      <c r="E144" s="36">
        <v>14.29</v>
      </c>
      <c r="F144" s="36">
        <v>2.96</v>
      </c>
      <c r="G144" s="36">
        <v>3.41</v>
      </c>
      <c r="H144" s="31">
        <v>14.07</v>
      </c>
      <c r="I144" s="36">
        <v>14.16</v>
      </c>
      <c r="J144" s="36">
        <v>3.26</v>
      </c>
      <c r="K144" s="12"/>
    </row>
    <row r="145" spans="1:11" x14ac:dyDescent="0.25">
      <c r="A145" s="18"/>
      <c r="B145" s="35"/>
      <c r="C145" s="36">
        <v>3.43</v>
      </c>
      <c r="D145" s="36">
        <v>14.28</v>
      </c>
      <c r="E145" s="36">
        <v>14.15</v>
      </c>
      <c r="F145" s="36">
        <v>2.79</v>
      </c>
      <c r="G145" s="36">
        <v>3.41</v>
      </c>
      <c r="H145" s="31">
        <v>14.06</v>
      </c>
      <c r="I145" s="36">
        <v>14.16</v>
      </c>
      <c r="J145" s="36">
        <v>3.33</v>
      </c>
      <c r="K145" s="12"/>
    </row>
    <row r="146" spans="1:11" x14ac:dyDescent="0.25">
      <c r="A146" s="19"/>
      <c r="B146" s="30" t="s">
        <v>19</v>
      </c>
      <c r="C146" s="31">
        <v>3.49</v>
      </c>
      <c r="D146" s="31">
        <v>14.19</v>
      </c>
      <c r="E146" s="31">
        <v>14.14</v>
      </c>
      <c r="F146" s="31">
        <v>2.89</v>
      </c>
      <c r="G146" s="31">
        <v>3.42</v>
      </c>
      <c r="H146" s="31">
        <v>14.01</v>
      </c>
      <c r="I146" s="36">
        <v>14.11</v>
      </c>
      <c r="J146" s="31">
        <v>3.18</v>
      </c>
      <c r="K146" s="12"/>
    </row>
    <row r="147" spans="1:11" x14ac:dyDescent="0.25">
      <c r="A147" s="20"/>
      <c r="B147" s="34"/>
      <c r="C147" s="31"/>
      <c r="D147" s="31"/>
      <c r="E147" s="31"/>
      <c r="F147" s="31"/>
      <c r="G147" s="31"/>
      <c r="H147" s="31"/>
      <c r="I147" s="34"/>
      <c r="J147" s="31"/>
      <c r="K147" s="12"/>
    </row>
    <row r="148" spans="1:11" x14ac:dyDescent="0.25">
      <c r="A148" s="18" t="s">
        <v>40</v>
      </c>
      <c r="B148" s="35" t="s">
        <v>11</v>
      </c>
      <c r="C148" s="36">
        <v>2.92</v>
      </c>
      <c r="D148" s="36">
        <v>13.96</v>
      </c>
      <c r="E148" s="36">
        <v>13.97</v>
      </c>
      <c r="F148" s="36">
        <v>3.44</v>
      </c>
      <c r="G148" s="38">
        <v>3.5</v>
      </c>
      <c r="H148" s="32">
        <v>13.68</v>
      </c>
      <c r="I148" s="38">
        <v>13.79</v>
      </c>
      <c r="J148" s="38">
        <v>3.53</v>
      </c>
      <c r="K148" s="12"/>
    </row>
    <row r="149" spans="1:11" x14ac:dyDescent="0.25">
      <c r="A149" s="18"/>
      <c r="B149" s="35"/>
      <c r="C149" s="36">
        <v>2.98</v>
      </c>
      <c r="D149" s="36">
        <v>13.88</v>
      </c>
      <c r="E149" s="36">
        <v>13.92</v>
      </c>
      <c r="F149" s="36">
        <v>3.41</v>
      </c>
      <c r="G149" s="38">
        <v>3.45</v>
      </c>
      <c r="H149" s="32">
        <v>13.63</v>
      </c>
      <c r="I149" s="38">
        <v>13.66</v>
      </c>
      <c r="J149" s="38">
        <v>3.5</v>
      </c>
      <c r="K149" s="12"/>
    </row>
    <row r="150" spans="1:11" x14ac:dyDescent="0.25">
      <c r="A150" s="18"/>
      <c r="B150" s="35"/>
      <c r="C150" s="36">
        <v>2.99</v>
      </c>
      <c r="D150" s="36">
        <v>13.86</v>
      </c>
      <c r="E150" s="36">
        <v>13.88</v>
      </c>
      <c r="F150" s="36">
        <v>3.47</v>
      </c>
      <c r="G150" s="38">
        <v>3.46</v>
      </c>
      <c r="H150" s="32">
        <v>13.77</v>
      </c>
      <c r="I150" s="38">
        <v>13.76</v>
      </c>
      <c r="J150" s="38">
        <v>3.37</v>
      </c>
      <c r="K150" s="41" t="s">
        <v>57</v>
      </c>
    </row>
    <row r="151" spans="1:11" x14ac:dyDescent="0.25">
      <c r="A151" s="18"/>
      <c r="B151" s="35" t="s">
        <v>12</v>
      </c>
      <c r="C151" s="36">
        <v>2.5099999999999998</v>
      </c>
      <c r="D151" s="36">
        <v>13.63</v>
      </c>
      <c r="E151" s="36">
        <v>13.86</v>
      </c>
      <c r="F151" s="36">
        <v>2.77</v>
      </c>
      <c r="G151" s="38">
        <v>3.2</v>
      </c>
      <c r="H151" s="32">
        <v>13.92</v>
      </c>
      <c r="I151" s="38">
        <v>13.78</v>
      </c>
      <c r="J151" s="38">
        <v>3.8</v>
      </c>
      <c r="K151" s="12"/>
    </row>
    <row r="152" spans="1:11" x14ac:dyDescent="0.25">
      <c r="A152" s="18"/>
      <c r="B152" s="35"/>
      <c r="C152" s="36">
        <v>2.5</v>
      </c>
      <c r="D152" s="36">
        <v>13.6</v>
      </c>
      <c r="E152" s="36">
        <v>13.82</v>
      </c>
      <c r="F152" s="36">
        <v>2.94</v>
      </c>
      <c r="G152" s="38">
        <v>3.7</v>
      </c>
      <c r="H152" s="32">
        <v>13.89</v>
      </c>
      <c r="I152" s="38">
        <v>13.68</v>
      </c>
      <c r="J152" s="38">
        <v>3.99</v>
      </c>
      <c r="K152" s="12"/>
    </row>
    <row r="153" spans="1:11" x14ac:dyDescent="0.25">
      <c r="A153" s="19"/>
      <c r="B153" s="30" t="s">
        <v>19</v>
      </c>
      <c r="C153" s="31">
        <v>2.41</v>
      </c>
      <c r="D153" s="31">
        <v>13.78</v>
      </c>
      <c r="E153" s="31">
        <v>13.79</v>
      </c>
      <c r="F153" s="31">
        <v>2.9</v>
      </c>
      <c r="G153" s="32">
        <v>3.01</v>
      </c>
      <c r="H153" s="32">
        <v>13.78</v>
      </c>
      <c r="I153" s="38">
        <v>13.55</v>
      </c>
      <c r="J153" s="32">
        <v>4.0599999999999996</v>
      </c>
      <c r="K153" s="12"/>
    </row>
    <row r="154" spans="1:11" x14ac:dyDescent="0.25">
      <c r="B154" s="34"/>
      <c r="C154" s="31"/>
      <c r="D154" s="31"/>
      <c r="E154" s="31"/>
      <c r="F154" s="31"/>
      <c r="G154" s="31"/>
      <c r="H154" s="31"/>
      <c r="I154" s="31"/>
      <c r="J154" s="31"/>
      <c r="K154" s="12"/>
    </row>
    <row r="155" spans="1:11" x14ac:dyDescent="0.25">
      <c r="A155" s="21" t="s">
        <v>41</v>
      </c>
      <c r="B155" s="35" t="s">
        <v>11</v>
      </c>
      <c r="C155" s="36">
        <v>3.47</v>
      </c>
      <c r="D155" s="36">
        <v>13.98</v>
      </c>
      <c r="E155" s="36">
        <v>13.96</v>
      </c>
      <c r="F155" s="36">
        <v>3.18</v>
      </c>
      <c r="G155" s="36">
        <v>3.09</v>
      </c>
      <c r="H155" s="31">
        <v>13.81</v>
      </c>
      <c r="I155" s="36">
        <v>13.79</v>
      </c>
      <c r="J155" s="36">
        <v>3.68</v>
      </c>
      <c r="K155" s="12"/>
    </row>
    <row r="156" spans="1:11" x14ac:dyDescent="0.25">
      <c r="A156" s="21"/>
      <c r="B156" s="35"/>
      <c r="C156" s="36">
        <v>3.46</v>
      </c>
      <c r="D156" s="36">
        <v>13.86</v>
      </c>
      <c r="E156" s="36">
        <v>13.96</v>
      </c>
      <c r="F156" s="36">
        <v>3.25</v>
      </c>
      <c r="G156" s="36">
        <v>3.12</v>
      </c>
      <c r="H156" s="31">
        <v>13.72</v>
      </c>
      <c r="I156" s="36">
        <v>13.66</v>
      </c>
      <c r="J156" s="36">
        <v>3.68</v>
      </c>
      <c r="K156" s="12"/>
    </row>
    <row r="157" spans="1:11" x14ac:dyDescent="0.25">
      <c r="A157" s="21"/>
      <c r="B157" s="35"/>
      <c r="C157" s="36">
        <v>3.38</v>
      </c>
      <c r="D157" s="36">
        <v>13.49</v>
      </c>
      <c r="E157" s="36">
        <v>13.09</v>
      </c>
      <c r="F157" s="36">
        <v>3.22</v>
      </c>
      <c r="G157" s="36">
        <v>3.23</v>
      </c>
      <c r="H157" s="31">
        <v>13.82</v>
      </c>
      <c r="I157" s="36">
        <v>13.76</v>
      </c>
      <c r="J157" s="36">
        <v>3.66</v>
      </c>
      <c r="K157" s="12"/>
    </row>
    <row r="158" spans="1:11" x14ac:dyDescent="0.25">
      <c r="A158" s="21"/>
      <c r="B158" s="35" t="s">
        <v>12</v>
      </c>
      <c r="C158" s="36">
        <v>3.23</v>
      </c>
      <c r="D158" s="36">
        <v>13.69</v>
      </c>
      <c r="E158" s="36">
        <v>13.71</v>
      </c>
      <c r="F158" s="36">
        <v>2.78</v>
      </c>
      <c r="G158" s="36">
        <v>3.12</v>
      </c>
      <c r="H158" s="31">
        <v>13.87</v>
      </c>
      <c r="I158" s="36">
        <v>13.78</v>
      </c>
      <c r="J158" s="36">
        <v>3.49</v>
      </c>
      <c r="K158" s="12"/>
    </row>
    <row r="159" spans="1:11" x14ac:dyDescent="0.25">
      <c r="A159" s="21"/>
      <c r="B159" s="35"/>
      <c r="C159" s="36">
        <v>3.25</v>
      </c>
      <c r="D159" s="36">
        <v>13.76</v>
      </c>
      <c r="E159" s="36">
        <v>13.67</v>
      </c>
      <c r="F159" s="36">
        <v>2.39</v>
      </c>
      <c r="G159" s="36">
        <v>3.13</v>
      </c>
      <c r="H159" s="31">
        <v>13.86</v>
      </c>
      <c r="I159" s="36">
        <v>13.68</v>
      </c>
      <c r="J159" s="36">
        <v>3.51</v>
      </c>
      <c r="K159" s="12"/>
    </row>
    <row r="160" spans="1:11" x14ac:dyDescent="0.25">
      <c r="A160" s="22"/>
      <c r="B160" s="30" t="s">
        <v>19</v>
      </c>
      <c r="C160" s="31">
        <v>3.22</v>
      </c>
      <c r="D160" s="31">
        <v>13.6</v>
      </c>
      <c r="E160" s="31">
        <v>13.7</v>
      </c>
      <c r="F160" s="31">
        <v>2.99</v>
      </c>
      <c r="G160" s="31">
        <v>3.1</v>
      </c>
      <c r="H160" s="31">
        <v>13.85</v>
      </c>
      <c r="I160" s="36">
        <v>13.55</v>
      </c>
      <c r="J160" s="31">
        <v>3.44</v>
      </c>
      <c r="K160" s="12"/>
    </row>
    <row r="161" spans="1:11" x14ac:dyDescent="0.25">
      <c r="A161" s="23"/>
      <c r="B161" s="34"/>
      <c r="C161" s="31"/>
      <c r="D161" s="31"/>
      <c r="E161" s="31"/>
      <c r="F161" s="31"/>
      <c r="G161" s="31"/>
      <c r="H161" s="31"/>
      <c r="I161" s="31"/>
      <c r="J161" s="31"/>
      <c r="K161" s="12"/>
    </row>
    <row r="162" spans="1:11" x14ac:dyDescent="0.25">
      <c r="A162" s="21" t="s">
        <v>42</v>
      </c>
      <c r="B162" s="35" t="s">
        <v>11</v>
      </c>
      <c r="C162" s="36">
        <v>2.99</v>
      </c>
      <c r="D162" s="36">
        <v>14.17</v>
      </c>
      <c r="E162" s="36">
        <v>14.13</v>
      </c>
      <c r="F162" s="36">
        <v>2.25</v>
      </c>
      <c r="G162" s="38">
        <v>2.77</v>
      </c>
      <c r="H162" s="32">
        <v>14.01</v>
      </c>
      <c r="I162" s="38">
        <v>13.7</v>
      </c>
      <c r="J162" s="38">
        <v>3.09</v>
      </c>
      <c r="K162" s="12"/>
    </row>
    <row r="163" spans="1:11" x14ac:dyDescent="0.25">
      <c r="A163" s="21"/>
      <c r="B163" s="35"/>
      <c r="C163" s="36">
        <v>3.02</v>
      </c>
      <c r="D163" s="36">
        <v>14.07</v>
      </c>
      <c r="E163" s="36">
        <v>14.09</v>
      </c>
      <c r="F163" s="36">
        <v>2.2599999999999998</v>
      </c>
      <c r="G163" s="38">
        <v>2.79</v>
      </c>
      <c r="H163" s="32">
        <v>14.18</v>
      </c>
      <c r="I163" s="38">
        <v>13.76</v>
      </c>
      <c r="J163" s="38">
        <v>3.11</v>
      </c>
      <c r="K163" s="12"/>
    </row>
    <row r="164" spans="1:11" x14ac:dyDescent="0.25">
      <c r="A164" s="21"/>
      <c r="B164" s="35"/>
      <c r="C164" s="36">
        <v>3.07</v>
      </c>
      <c r="D164" s="36">
        <v>13.79</v>
      </c>
      <c r="E164" s="36">
        <v>14.1</v>
      </c>
      <c r="F164" s="36">
        <v>2.77</v>
      </c>
      <c r="G164" s="38">
        <v>2.86</v>
      </c>
      <c r="H164" s="32">
        <v>14.22</v>
      </c>
      <c r="I164" s="38">
        <v>13.63</v>
      </c>
      <c r="J164" s="38">
        <v>3.14</v>
      </c>
      <c r="K164" s="41" t="s">
        <v>57</v>
      </c>
    </row>
    <row r="165" spans="1:11" x14ac:dyDescent="0.25">
      <c r="A165" s="21"/>
      <c r="B165" s="35" t="s">
        <v>12</v>
      </c>
      <c r="C165" s="36">
        <v>2.99</v>
      </c>
      <c r="D165" s="36">
        <v>14.27</v>
      </c>
      <c r="E165" s="36">
        <v>14.05</v>
      </c>
      <c r="F165" s="36">
        <v>2.61</v>
      </c>
      <c r="G165" s="38">
        <v>3.38</v>
      </c>
      <c r="H165" s="32">
        <v>13.47</v>
      </c>
      <c r="I165" s="38">
        <v>13.55</v>
      </c>
      <c r="J165" s="38">
        <v>3.18</v>
      </c>
      <c r="K165" s="12"/>
    </row>
    <row r="166" spans="1:11" x14ac:dyDescent="0.25">
      <c r="A166" s="21"/>
      <c r="B166" s="35"/>
      <c r="C166" s="36">
        <v>3.12</v>
      </c>
      <c r="D166" s="36">
        <v>14.28</v>
      </c>
      <c r="E166" s="36">
        <v>14.46</v>
      </c>
      <c r="F166" s="36">
        <v>2.73</v>
      </c>
      <c r="G166" s="38">
        <v>3.37</v>
      </c>
      <c r="H166" s="32">
        <v>13.62</v>
      </c>
      <c r="I166" s="38">
        <v>13.55</v>
      </c>
      <c r="J166" s="38">
        <v>3.23</v>
      </c>
      <c r="K166" s="12"/>
    </row>
    <row r="167" spans="1:11" x14ac:dyDescent="0.25">
      <c r="A167" s="22"/>
      <c r="B167" s="30" t="s">
        <v>19</v>
      </c>
      <c r="C167" s="31">
        <v>3.1</v>
      </c>
      <c r="D167" s="31">
        <v>14.15</v>
      </c>
      <c r="E167" s="31">
        <v>14.15</v>
      </c>
      <c r="F167" s="31">
        <v>2.77</v>
      </c>
      <c r="G167" s="32">
        <v>3.25</v>
      </c>
      <c r="H167" s="32">
        <v>13.35</v>
      </c>
      <c r="I167" s="38">
        <v>13.59</v>
      </c>
      <c r="J167" s="32">
        <v>3.19</v>
      </c>
      <c r="K167" s="12"/>
    </row>
    <row r="168" spans="1:11" x14ac:dyDescent="0.25">
      <c r="A168" s="23"/>
      <c r="B168" s="34"/>
      <c r="C168" s="31"/>
      <c r="D168" s="31"/>
      <c r="E168" s="31"/>
      <c r="F168" s="31"/>
      <c r="G168" s="31"/>
      <c r="H168" s="31"/>
      <c r="I168" s="31"/>
      <c r="J168" s="31"/>
      <c r="K168" s="12"/>
    </row>
    <row r="169" spans="1:11" x14ac:dyDescent="0.25">
      <c r="A169" s="21" t="s">
        <v>43</v>
      </c>
      <c r="B169" s="35" t="s">
        <v>11</v>
      </c>
      <c r="C169" s="36">
        <v>3.4</v>
      </c>
      <c r="D169" s="36">
        <v>14.13</v>
      </c>
      <c r="E169" s="36">
        <v>14.29</v>
      </c>
      <c r="F169" s="36">
        <v>2.74</v>
      </c>
      <c r="G169" s="36">
        <v>3.25</v>
      </c>
      <c r="H169" s="31">
        <v>13.91</v>
      </c>
      <c r="I169" s="36">
        <v>13.76</v>
      </c>
      <c r="J169" s="36">
        <v>3.54</v>
      </c>
      <c r="K169" s="12"/>
    </row>
    <row r="170" spans="1:11" x14ac:dyDescent="0.25">
      <c r="A170" s="21"/>
      <c r="B170" s="35"/>
      <c r="C170" s="36">
        <v>3.39</v>
      </c>
      <c r="D170" s="36">
        <v>14.35</v>
      </c>
      <c r="E170" s="36">
        <v>14.28</v>
      </c>
      <c r="F170" s="36">
        <v>2.8</v>
      </c>
      <c r="G170" s="36">
        <v>2.8</v>
      </c>
      <c r="H170" s="31">
        <v>14.03</v>
      </c>
      <c r="I170" s="36">
        <v>13.71</v>
      </c>
      <c r="J170" s="36">
        <v>3.47</v>
      </c>
      <c r="K170" s="12"/>
    </row>
    <row r="171" spans="1:11" x14ac:dyDescent="0.25">
      <c r="A171" s="21"/>
      <c r="B171" s="35"/>
      <c r="C171" s="36">
        <v>3.37</v>
      </c>
      <c r="D171" s="36">
        <v>14.34</v>
      </c>
      <c r="E171" s="36">
        <v>14.31</v>
      </c>
      <c r="F171" s="36">
        <v>2.88</v>
      </c>
      <c r="G171" s="36">
        <v>2.88</v>
      </c>
      <c r="H171" s="31">
        <v>14.12</v>
      </c>
      <c r="I171" s="36">
        <v>13.82</v>
      </c>
      <c r="J171" s="36">
        <v>3.57</v>
      </c>
      <c r="K171" s="12"/>
    </row>
    <row r="172" spans="1:11" x14ac:dyDescent="0.25">
      <c r="A172" s="21"/>
      <c r="B172" s="35" t="s">
        <v>12</v>
      </c>
      <c r="C172" s="36">
        <v>3.22</v>
      </c>
      <c r="D172" s="36">
        <v>14.38</v>
      </c>
      <c r="E172" s="36">
        <v>14.08</v>
      </c>
      <c r="F172" s="36">
        <v>3.08</v>
      </c>
      <c r="G172" s="36">
        <v>3.08</v>
      </c>
      <c r="H172" s="31">
        <v>13.87</v>
      </c>
      <c r="I172" s="36">
        <v>14.08</v>
      </c>
      <c r="J172" s="36">
        <v>3.42</v>
      </c>
      <c r="K172" s="12"/>
    </row>
    <row r="173" spans="1:11" x14ac:dyDescent="0.25">
      <c r="A173" s="21"/>
      <c r="B173" s="35"/>
      <c r="C173" s="36">
        <v>3.25</v>
      </c>
      <c r="D173" s="36">
        <v>14.44</v>
      </c>
      <c r="E173" s="36">
        <v>13.99</v>
      </c>
      <c r="F173" s="36">
        <v>3.11</v>
      </c>
      <c r="G173" s="36">
        <v>3.11</v>
      </c>
      <c r="H173" s="31">
        <v>13.91</v>
      </c>
      <c r="I173" s="36">
        <v>13.65</v>
      </c>
      <c r="J173" s="36">
        <v>3.28</v>
      </c>
      <c r="K173" s="12"/>
    </row>
    <row r="174" spans="1:11" x14ac:dyDescent="0.25">
      <c r="A174" s="22"/>
      <c r="B174" s="30" t="s">
        <v>19</v>
      </c>
      <c r="C174" s="31">
        <v>3.35</v>
      </c>
      <c r="D174" s="31">
        <v>14.26</v>
      </c>
      <c r="E174" s="31">
        <v>14.04</v>
      </c>
      <c r="F174" s="31">
        <v>2.99</v>
      </c>
      <c r="G174" s="31">
        <v>2.99</v>
      </c>
      <c r="H174" s="31">
        <v>13.91</v>
      </c>
      <c r="I174" s="36">
        <v>13.64</v>
      </c>
      <c r="J174" s="31">
        <v>3.4</v>
      </c>
      <c r="K174" s="12"/>
    </row>
    <row r="175" spans="1:11" x14ac:dyDescent="0.25">
      <c r="A175" s="23"/>
      <c r="B175" s="34"/>
      <c r="C175" s="31"/>
      <c r="D175" s="31"/>
      <c r="E175" s="31"/>
      <c r="F175" s="31"/>
      <c r="G175" s="31"/>
      <c r="H175" s="31"/>
      <c r="I175" s="31"/>
      <c r="J175" s="31"/>
      <c r="K175" s="12"/>
    </row>
    <row r="176" spans="1:11" x14ac:dyDescent="0.25">
      <c r="A176" s="21" t="s">
        <v>44</v>
      </c>
      <c r="B176" s="35" t="s">
        <v>11</v>
      </c>
      <c r="C176" s="36">
        <v>3.61</v>
      </c>
      <c r="D176" s="36">
        <v>13.92</v>
      </c>
      <c r="E176" s="36">
        <v>13.61</v>
      </c>
      <c r="F176" s="36">
        <v>2.6</v>
      </c>
      <c r="G176" s="36">
        <v>3.17</v>
      </c>
      <c r="H176" s="31">
        <v>13.47</v>
      </c>
      <c r="I176" s="36">
        <v>13.86</v>
      </c>
      <c r="J176" s="36">
        <v>3.65</v>
      </c>
      <c r="K176" s="12"/>
    </row>
    <row r="177" spans="1:11" x14ac:dyDescent="0.25">
      <c r="A177" s="21"/>
      <c r="B177" s="35"/>
      <c r="C177" s="36">
        <v>3.62</v>
      </c>
      <c r="D177" s="36">
        <v>13.24</v>
      </c>
      <c r="E177" s="36">
        <v>13.55</v>
      </c>
      <c r="F177" s="36">
        <v>2.57</v>
      </c>
      <c r="G177" s="36">
        <v>3.29</v>
      </c>
      <c r="H177" s="31">
        <v>13.72</v>
      </c>
      <c r="I177" s="36">
        <v>13.82</v>
      </c>
      <c r="J177" s="36">
        <v>3.66</v>
      </c>
      <c r="K177" s="12"/>
    </row>
    <row r="178" spans="1:11" x14ac:dyDescent="0.25">
      <c r="A178" s="21"/>
      <c r="B178" s="35"/>
      <c r="C178" s="36">
        <v>3.58</v>
      </c>
      <c r="D178" s="36">
        <v>13.12</v>
      </c>
      <c r="E178" s="36">
        <v>13.53</v>
      </c>
      <c r="F178" s="36">
        <v>2.78</v>
      </c>
      <c r="G178" s="36">
        <v>3.26</v>
      </c>
      <c r="H178" s="31">
        <v>13.48</v>
      </c>
      <c r="I178" s="36">
        <v>13.81</v>
      </c>
      <c r="J178" s="36">
        <v>3.58</v>
      </c>
      <c r="K178" s="12"/>
    </row>
    <row r="179" spans="1:11" x14ac:dyDescent="0.25">
      <c r="A179" s="21"/>
      <c r="B179" s="35" t="s">
        <v>12</v>
      </c>
      <c r="C179" s="36">
        <v>3.45</v>
      </c>
      <c r="D179" s="36">
        <v>13.7</v>
      </c>
      <c r="E179" s="36">
        <v>13.33</v>
      </c>
      <c r="F179" s="36">
        <v>2.2400000000000002</v>
      </c>
      <c r="G179" s="36">
        <v>3</v>
      </c>
      <c r="H179" s="31">
        <v>13.83</v>
      </c>
      <c r="I179" s="36">
        <v>13.69</v>
      </c>
      <c r="J179" s="36">
        <v>3.22</v>
      </c>
      <c r="K179" s="12"/>
    </row>
    <row r="180" spans="1:11" x14ac:dyDescent="0.25">
      <c r="A180" s="21"/>
      <c r="B180" s="35"/>
      <c r="C180" s="36">
        <v>3.58</v>
      </c>
      <c r="D180" s="36">
        <v>13.66</v>
      </c>
      <c r="E180" s="36">
        <v>13.37</v>
      </c>
      <c r="F180" s="36">
        <v>2.42</v>
      </c>
      <c r="G180" s="36">
        <v>2.98</v>
      </c>
      <c r="H180" s="31">
        <v>13.78</v>
      </c>
      <c r="I180" s="36">
        <v>13.71</v>
      </c>
      <c r="J180" s="36">
        <v>3.22</v>
      </c>
      <c r="K180" s="12"/>
    </row>
    <row r="181" spans="1:11" x14ac:dyDescent="0.25">
      <c r="A181" s="22"/>
      <c r="B181" s="30" t="s">
        <v>19</v>
      </c>
      <c r="C181" s="31">
        <v>3.5</v>
      </c>
      <c r="D181" s="31">
        <v>13.18</v>
      </c>
      <c r="E181" s="31">
        <v>13.48</v>
      </c>
      <c r="F181" s="31">
        <v>2.4900000000000002</v>
      </c>
      <c r="G181" s="31">
        <v>2.92</v>
      </c>
      <c r="H181" s="31">
        <v>13.89</v>
      </c>
      <c r="I181" s="36">
        <v>13.76</v>
      </c>
      <c r="J181" s="31">
        <v>3.21</v>
      </c>
      <c r="K181" s="12"/>
    </row>
    <row r="182" spans="1:11" x14ac:dyDescent="0.25">
      <c r="A182" s="23"/>
      <c r="B182" s="34"/>
      <c r="C182" s="31"/>
      <c r="D182" s="31"/>
      <c r="E182" s="31"/>
      <c r="F182" s="31"/>
      <c r="G182" s="31"/>
      <c r="H182" s="31"/>
      <c r="I182" s="31"/>
      <c r="J182" s="31"/>
      <c r="K182" s="12"/>
    </row>
    <row r="183" spans="1:11" x14ac:dyDescent="0.25">
      <c r="A183" s="21" t="s">
        <v>45</v>
      </c>
      <c r="B183" s="35" t="s">
        <v>11</v>
      </c>
      <c r="C183" s="36">
        <v>3.5</v>
      </c>
      <c r="D183" s="36">
        <v>13.95</v>
      </c>
      <c r="E183" s="36">
        <v>13.71</v>
      </c>
      <c r="F183" s="36">
        <v>3.2</v>
      </c>
      <c r="G183" s="36">
        <v>2.73</v>
      </c>
      <c r="H183" s="31">
        <v>13.93</v>
      </c>
      <c r="I183" s="36">
        <v>14.13</v>
      </c>
      <c r="J183" s="36">
        <v>3.31</v>
      </c>
      <c r="K183" s="12"/>
    </row>
    <row r="184" spans="1:11" x14ac:dyDescent="0.25">
      <c r="A184" s="21"/>
      <c r="B184" s="35"/>
      <c r="C184" s="36">
        <v>3.52</v>
      </c>
      <c r="D184" s="36">
        <v>13.99</v>
      </c>
      <c r="E184" s="36">
        <v>13.62</v>
      </c>
      <c r="F184" s="36">
        <v>3.34</v>
      </c>
      <c r="G184" s="36">
        <v>2.91</v>
      </c>
      <c r="H184" s="31">
        <v>14.05</v>
      </c>
      <c r="I184" s="36">
        <v>13.91</v>
      </c>
      <c r="J184" s="36">
        <v>3.4</v>
      </c>
      <c r="K184" s="12"/>
    </row>
    <row r="185" spans="1:11" x14ac:dyDescent="0.25">
      <c r="A185" s="21"/>
      <c r="B185" s="35"/>
      <c r="C185" s="36">
        <v>3.48</v>
      </c>
      <c r="D185" s="36">
        <v>13.92</v>
      </c>
      <c r="E185" s="36">
        <v>13.6</v>
      </c>
      <c r="F185" s="36">
        <v>3.31</v>
      </c>
      <c r="G185" s="36">
        <v>2.7</v>
      </c>
      <c r="H185" s="31">
        <v>14.14</v>
      </c>
      <c r="I185" s="36">
        <v>13.95</v>
      </c>
      <c r="J185" s="36">
        <v>3.35</v>
      </c>
      <c r="K185" s="12"/>
    </row>
    <row r="186" spans="1:11" x14ac:dyDescent="0.25">
      <c r="A186" s="21"/>
      <c r="B186" s="35" t="s">
        <v>12</v>
      </c>
      <c r="C186" s="36">
        <v>3.52</v>
      </c>
      <c r="D186" s="36">
        <v>13.83</v>
      </c>
      <c r="E186" s="36">
        <v>13.34</v>
      </c>
      <c r="F186" s="36">
        <v>2.69</v>
      </c>
      <c r="G186" s="36">
        <v>2.99</v>
      </c>
      <c r="H186" s="31">
        <v>13.95</v>
      </c>
      <c r="I186" s="36">
        <v>14</v>
      </c>
      <c r="J186" s="36">
        <v>3.06</v>
      </c>
      <c r="K186" s="12"/>
    </row>
    <row r="187" spans="1:11" x14ac:dyDescent="0.25">
      <c r="A187" s="21"/>
      <c r="B187" s="35"/>
      <c r="C187" s="36">
        <v>3.33</v>
      </c>
      <c r="D187" s="36">
        <v>13.86</v>
      </c>
      <c r="E187" s="36">
        <v>13.47</v>
      </c>
      <c r="F187" s="36">
        <v>2.64</v>
      </c>
      <c r="G187" s="36">
        <v>3.04</v>
      </c>
      <c r="H187" s="31">
        <v>13.9</v>
      </c>
      <c r="I187" s="36">
        <v>13.95</v>
      </c>
      <c r="J187" s="36">
        <v>3.08</v>
      </c>
      <c r="K187" s="12"/>
    </row>
    <row r="188" spans="1:11" x14ac:dyDescent="0.25">
      <c r="A188" s="22"/>
      <c r="B188" s="30" t="s">
        <v>19</v>
      </c>
      <c r="C188" s="31">
        <v>3.47</v>
      </c>
      <c r="D188" s="31">
        <v>13.86</v>
      </c>
      <c r="E188" s="31">
        <v>13.46</v>
      </c>
      <c r="F188" s="31">
        <v>2.61</v>
      </c>
      <c r="G188" s="31">
        <v>3.08</v>
      </c>
      <c r="H188" s="31">
        <v>13.9</v>
      </c>
      <c r="I188" s="36">
        <v>13.97</v>
      </c>
      <c r="J188" s="31">
        <v>3.07</v>
      </c>
      <c r="K188" s="12"/>
    </row>
    <row r="189" spans="1:11" x14ac:dyDescent="0.25">
      <c r="A189" s="23"/>
      <c r="B189" s="34"/>
      <c r="C189" s="31"/>
      <c r="D189" s="31"/>
      <c r="E189" s="31"/>
      <c r="F189" s="31"/>
      <c r="G189" s="31"/>
      <c r="H189" s="31"/>
      <c r="I189" s="31"/>
      <c r="J189" s="31"/>
      <c r="K189" s="12"/>
    </row>
    <row r="190" spans="1:11" x14ac:dyDescent="0.25">
      <c r="A190" s="21" t="s">
        <v>46</v>
      </c>
      <c r="B190" s="35" t="s">
        <v>11</v>
      </c>
      <c r="C190" s="36">
        <v>3.38</v>
      </c>
      <c r="D190" s="36">
        <v>13.46</v>
      </c>
      <c r="E190" s="36">
        <v>13.9</v>
      </c>
      <c r="F190" s="36">
        <v>3.01</v>
      </c>
      <c r="G190" s="38">
        <v>3.28</v>
      </c>
      <c r="H190" s="32">
        <v>13.36</v>
      </c>
      <c r="I190" s="38">
        <v>13.32</v>
      </c>
      <c r="J190" s="38">
        <v>3.26</v>
      </c>
      <c r="K190" s="12"/>
    </row>
    <row r="191" spans="1:11" x14ac:dyDescent="0.25">
      <c r="A191" s="21"/>
      <c r="B191" s="35"/>
      <c r="C191" s="36">
        <v>3.43</v>
      </c>
      <c r="D191" s="36">
        <v>13.78</v>
      </c>
      <c r="E191" s="36">
        <v>13.82</v>
      </c>
      <c r="F191" s="36">
        <v>3.07</v>
      </c>
      <c r="G191" s="38">
        <v>3.81</v>
      </c>
      <c r="H191" s="32">
        <v>13.42</v>
      </c>
      <c r="I191" s="38">
        <v>13.37</v>
      </c>
      <c r="J191" s="38">
        <v>3.3</v>
      </c>
      <c r="K191" s="12"/>
    </row>
    <row r="192" spans="1:11" x14ac:dyDescent="0.25">
      <c r="A192" s="21"/>
      <c r="B192" s="35"/>
      <c r="C192" s="36">
        <v>3.43</v>
      </c>
      <c r="D192" s="36">
        <v>13.6</v>
      </c>
      <c r="E192" s="36">
        <v>13.74</v>
      </c>
      <c r="F192" s="36">
        <v>3.04</v>
      </c>
      <c r="G192" s="38">
        <v>3.12</v>
      </c>
      <c r="H192" s="32">
        <v>13.38</v>
      </c>
      <c r="I192" s="38">
        <v>13.4</v>
      </c>
      <c r="J192" s="38">
        <v>3.4</v>
      </c>
      <c r="K192" s="41" t="s">
        <v>57</v>
      </c>
    </row>
    <row r="193" spans="1:11" x14ac:dyDescent="0.25">
      <c r="A193" s="21"/>
      <c r="B193" s="35" t="s">
        <v>12</v>
      </c>
      <c r="C193" s="36">
        <v>3.41</v>
      </c>
      <c r="D193" s="36">
        <v>12.95</v>
      </c>
      <c r="E193" s="36">
        <v>13.74</v>
      </c>
      <c r="F193" s="36">
        <v>2.82</v>
      </c>
      <c r="G193" s="38">
        <v>3.07</v>
      </c>
      <c r="H193" s="32">
        <v>13.56</v>
      </c>
      <c r="I193" s="38">
        <v>13.24</v>
      </c>
      <c r="J193" s="38">
        <v>3.58</v>
      </c>
      <c r="K193" s="12"/>
    </row>
    <row r="194" spans="1:11" x14ac:dyDescent="0.25">
      <c r="A194" s="21"/>
      <c r="B194" s="35"/>
      <c r="C194" s="36">
        <v>3.35</v>
      </c>
      <c r="D194" s="36">
        <v>12.76</v>
      </c>
      <c r="E194" s="36">
        <v>13.65</v>
      </c>
      <c r="F194" s="36">
        <v>3.83</v>
      </c>
      <c r="G194" s="38">
        <v>3.08</v>
      </c>
      <c r="H194" s="32">
        <v>13.59</v>
      </c>
      <c r="I194" s="38">
        <v>13.29</v>
      </c>
      <c r="J194" s="38">
        <v>3.6</v>
      </c>
      <c r="K194" s="12"/>
    </row>
    <row r="195" spans="1:11" x14ac:dyDescent="0.25">
      <c r="A195" s="22"/>
      <c r="B195" s="30" t="s">
        <v>19</v>
      </c>
      <c r="C195" s="31">
        <v>3.38</v>
      </c>
      <c r="D195" s="31">
        <v>13.04</v>
      </c>
      <c r="E195" s="31">
        <v>13.62</v>
      </c>
      <c r="F195" s="31">
        <v>2.84</v>
      </c>
      <c r="G195" s="32">
        <v>3.18</v>
      </c>
      <c r="H195" s="32">
        <v>13.59</v>
      </c>
      <c r="I195" s="38">
        <v>13.39</v>
      </c>
      <c r="J195" s="32">
        <v>3.57</v>
      </c>
      <c r="K195" s="12"/>
    </row>
    <row r="196" spans="1:11" x14ac:dyDescent="0.25">
      <c r="B196" s="34"/>
      <c r="C196" s="31"/>
      <c r="D196" s="31"/>
      <c r="E196" s="31"/>
      <c r="F196" s="31"/>
      <c r="G196" s="31"/>
      <c r="H196" s="31"/>
      <c r="I196" s="31"/>
      <c r="J196" s="31"/>
      <c r="K196" s="12"/>
    </row>
    <row r="197" spans="1:11" x14ac:dyDescent="0.25">
      <c r="A197" s="24" t="s">
        <v>47</v>
      </c>
      <c r="B197" s="35" t="s">
        <v>11</v>
      </c>
      <c r="C197" s="36">
        <v>3.07</v>
      </c>
      <c r="D197" s="36">
        <v>13.46</v>
      </c>
      <c r="E197" s="36">
        <v>13.88</v>
      </c>
      <c r="F197" s="36">
        <v>3.24</v>
      </c>
      <c r="G197" s="36">
        <v>3.03</v>
      </c>
      <c r="H197" s="31">
        <v>14.2</v>
      </c>
      <c r="I197" s="36">
        <v>14.31</v>
      </c>
      <c r="J197" s="36">
        <v>3.4</v>
      </c>
      <c r="K197" s="12"/>
    </row>
    <row r="198" spans="1:11" x14ac:dyDescent="0.25">
      <c r="A198" s="24"/>
      <c r="B198" s="35"/>
      <c r="C198" s="36">
        <v>3.07</v>
      </c>
      <c r="D198" s="36">
        <v>13.49</v>
      </c>
      <c r="E198" s="36">
        <v>13.84</v>
      </c>
      <c r="F198" s="36">
        <v>3.25</v>
      </c>
      <c r="G198" s="36">
        <v>3.02</v>
      </c>
      <c r="H198" s="31">
        <v>14.17</v>
      </c>
      <c r="I198" s="36">
        <v>13.31</v>
      </c>
      <c r="J198" s="36">
        <v>3.37</v>
      </c>
      <c r="K198" s="12"/>
    </row>
    <row r="199" spans="1:11" x14ac:dyDescent="0.25">
      <c r="A199" s="24"/>
      <c r="B199" s="35"/>
      <c r="C199" s="36">
        <v>3.16</v>
      </c>
      <c r="D199" s="36">
        <v>13.49</v>
      </c>
      <c r="E199" s="36">
        <v>13.75</v>
      </c>
      <c r="F199" s="36">
        <v>3.3</v>
      </c>
      <c r="G199" s="36">
        <v>3.04</v>
      </c>
      <c r="H199" s="31">
        <v>14.23</v>
      </c>
      <c r="I199" s="36">
        <v>14.32</v>
      </c>
      <c r="J199" s="36">
        <v>3.34</v>
      </c>
      <c r="K199" s="12"/>
    </row>
    <row r="200" spans="1:11" x14ac:dyDescent="0.25">
      <c r="A200" s="24"/>
      <c r="B200" s="35" t="s">
        <v>12</v>
      </c>
      <c r="C200" s="36">
        <v>3.23</v>
      </c>
      <c r="D200" s="36">
        <v>13.18</v>
      </c>
      <c r="E200" s="36">
        <v>13.75</v>
      </c>
      <c r="F200" s="36">
        <v>2.92</v>
      </c>
      <c r="G200" s="36">
        <v>2.99</v>
      </c>
      <c r="H200" s="31">
        <v>13.49</v>
      </c>
      <c r="I200" s="36">
        <v>13.85</v>
      </c>
      <c r="J200" s="36">
        <v>3.11</v>
      </c>
      <c r="K200" s="12"/>
    </row>
    <row r="201" spans="1:11" x14ac:dyDescent="0.25">
      <c r="A201" s="24"/>
      <c r="B201" s="35"/>
      <c r="C201" s="36">
        <v>3.19</v>
      </c>
      <c r="D201" s="36">
        <v>13.73</v>
      </c>
      <c r="E201" s="36">
        <v>13.73</v>
      </c>
      <c r="F201" s="36">
        <v>2.91</v>
      </c>
      <c r="G201" s="36">
        <v>2.87</v>
      </c>
      <c r="H201" s="31">
        <v>14.19</v>
      </c>
      <c r="I201" s="36">
        <v>13.84</v>
      </c>
      <c r="J201" s="36">
        <v>3.06</v>
      </c>
      <c r="K201" s="12"/>
    </row>
    <row r="202" spans="1:11" x14ac:dyDescent="0.25">
      <c r="A202" s="25"/>
      <c r="B202" s="30" t="s">
        <v>19</v>
      </c>
      <c r="C202" s="31">
        <v>3.12</v>
      </c>
      <c r="D202" s="31">
        <v>13.97</v>
      </c>
      <c r="E202" s="31">
        <v>13.65</v>
      </c>
      <c r="F202" s="31">
        <v>2.94</v>
      </c>
      <c r="G202" s="31">
        <v>2.91</v>
      </c>
      <c r="H202" s="31">
        <v>14.17</v>
      </c>
      <c r="I202" s="36">
        <v>13.73</v>
      </c>
      <c r="J202" s="31">
        <v>2.93</v>
      </c>
      <c r="K202" s="12"/>
    </row>
    <row r="203" spans="1:11" x14ac:dyDescent="0.25">
      <c r="A203" s="26"/>
      <c r="B203" s="34"/>
      <c r="C203" s="31"/>
      <c r="D203" s="31"/>
      <c r="E203" s="31"/>
      <c r="F203" s="31"/>
      <c r="G203" s="31"/>
      <c r="H203" s="31"/>
      <c r="I203" s="31"/>
      <c r="J203" s="31"/>
      <c r="K203" s="12"/>
    </row>
    <row r="204" spans="1:11" x14ac:dyDescent="0.25">
      <c r="A204" s="24" t="s">
        <v>48</v>
      </c>
      <c r="B204" s="35" t="s">
        <v>11</v>
      </c>
      <c r="C204" s="36">
        <v>3.39</v>
      </c>
      <c r="D204" s="36">
        <v>13.7</v>
      </c>
      <c r="E204" s="36">
        <v>13.63</v>
      </c>
      <c r="F204" s="36">
        <v>3.38</v>
      </c>
      <c r="G204" s="38">
        <v>3.43</v>
      </c>
      <c r="H204" s="32">
        <v>13.44</v>
      </c>
      <c r="I204" s="38">
        <v>13.83</v>
      </c>
      <c r="J204" s="38">
        <v>3.33</v>
      </c>
      <c r="K204" s="12"/>
    </row>
    <row r="205" spans="1:11" x14ac:dyDescent="0.25">
      <c r="A205" s="24"/>
      <c r="B205" s="35"/>
      <c r="C205" s="36">
        <v>3.36</v>
      </c>
      <c r="D205" s="36">
        <v>13.76</v>
      </c>
      <c r="E205" s="36">
        <v>13.63</v>
      </c>
      <c r="F205" s="36">
        <v>3.43</v>
      </c>
      <c r="G205" s="38">
        <v>3.44</v>
      </c>
      <c r="H205" s="32">
        <v>13.39</v>
      </c>
      <c r="I205" s="38">
        <v>13.78</v>
      </c>
      <c r="J205" s="38">
        <v>3.28</v>
      </c>
      <c r="K205" s="12"/>
    </row>
    <row r="206" spans="1:11" x14ac:dyDescent="0.25">
      <c r="A206" s="24"/>
      <c r="B206" s="35"/>
      <c r="C206" s="36">
        <v>3.29</v>
      </c>
      <c r="D206" s="36">
        <v>13.67</v>
      </c>
      <c r="E206" s="36">
        <v>13.6</v>
      </c>
      <c r="F206" s="36">
        <v>3.35</v>
      </c>
      <c r="G206" s="38">
        <v>3.45</v>
      </c>
      <c r="H206" s="32">
        <v>13.44</v>
      </c>
      <c r="I206" s="38">
        <v>13.74</v>
      </c>
      <c r="J206" s="38">
        <v>3.24</v>
      </c>
      <c r="K206" s="41" t="s">
        <v>57</v>
      </c>
    </row>
    <row r="207" spans="1:11" x14ac:dyDescent="0.25">
      <c r="A207" s="24"/>
      <c r="B207" s="35" t="s">
        <v>12</v>
      </c>
      <c r="C207" s="36">
        <v>3.36</v>
      </c>
      <c r="D207" s="36">
        <v>13.6</v>
      </c>
      <c r="E207" s="36">
        <v>13.43</v>
      </c>
      <c r="F207" s="36">
        <v>2.34</v>
      </c>
      <c r="G207" s="38">
        <v>2.95</v>
      </c>
      <c r="H207" s="32">
        <v>13.53</v>
      </c>
      <c r="I207" s="38">
        <v>13.48</v>
      </c>
      <c r="J207" s="38">
        <v>3.28</v>
      </c>
      <c r="K207" s="12"/>
    </row>
    <row r="208" spans="1:11" x14ac:dyDescent="0.25">
      <c r="A208" s="24"/>
      <c r="B208" s="35"/>
      <c r="C208" s="36">
        <v>3.34</v>
      </c>
      <c r="D208" s="36">
        <v>13.32</v>
      </c>
      <c r="E208" s="36">
        <v>13.31</v>
      </c>
      <c r="F208" s="36">
        <v>2.35</v>
      </c>
      <c r="G208" s="38">
        <v>3.01</v>
      </c>
      <c r="H208" s="32">
        <v>13.59</v>
      </c>
      <c r="I208" s="38">
        <v>13.36</v>
      </c>
      <c r="J208" s="38">
        <v>3.24</v>
      </c>
      <c r="K208" s="12"/>
    </row>
    <row r="209" spans="1:11" x14ac:dyDescent="0.25">
      <c r="A209" s="25"/>
      <c r="B209" s="30" t="s">
        <v>19</v>
      </c>
      <c r="C209" s="31">
        <v>3.35</v>
      </c>
      <c r="D209" s="31">
        <v>13.57</v>
      </c>
      <c r="E209" s="31">
        <v>13.27</v>
      </c>
      <c r="F209" s="31">
        <v>2.41</v>
      </c>
      <c r="G209" s="32">
        <v>3</v>
      </c>
      <c r="H209" s="32">
        <v>13.11</v>
      </c>
      <c r="I209" s="38">
        <v>13.38</v>
      </c>
      <c r="J209" s="32">
        <v>3.25</v>
      </c>
      <c r="K209" s="12"/>
    </row>
    <row r="210" spans="1:11" x14ac:dyDescent="0.25">
      <c r="A210" s="26"/>
      <c r="B210" s="34"/>
      <c r="C210" s="31"/>
      <c r="D210" s="31"/>
      <c r="E210" s="31"/>
      <c r="F210" s="31"/>
      <c r="G210" s="31"/>
      <c r="H210" s="31"/>
      <c r="I210" s="31"/>
      <c r="J210" s="31"/>
      <c r="K210" s="12"/>
    </row>
    <row r="211" spans="1:11" x14ac:dyDescent="0.25">
      <c r="A211" s="24" t="s">
        <v>49</v>
      </c>
      <c r="B211" s="35" t="s">
        <v>11</v>
      </c>
      <c r="C211" s="38">
        <v>3.38</v>
      </c>
      <c r="D211" s="38">
        <v>13.6</v>
      </c>
      <c r="E211" s="38">
        <v>13.73</v>
      </c>
      <c r="F211" s="38">
        <v>2.86</v>
      </c>
      <c r="G211" s="36">
        <v>3.19</v>
      </c>
      <c r="H211" s="31">
        <v>13.52</v>
      </c>
      <c r="I211" s="36">
        <v>13.46</v>
      </c>
      <c r="J211" s="36">
        <v>3.56</v>
      </c>
      <c r="K211" s="12"/>
    </row>
    <row r="212" spans="1:11" x14ac:dyDescent="0.25">
      <c r="A212" s="24"/>
      <c r="B212" s="35"/>
      <c r="C212" s="38">
        <v>3.37</v>
      </c>
      <c r="D212" s="38">
        <v>13.16</v>
      </c>
      <c r="E212" s="38">
        <v>13.72</v>
      </c>
      <c r="F212" s="38">
        <v>2.93</v>
      </c>
      <c r="G212" s="36">
        <v>3.14</v>
      </c>
      <c r="H212" s="31">
        <v>13.49</v>
      </c>
      <c r="I212" s="36">
        <v>13.39</v>
      </c>
      <c r="J212" s="36">
        <v>3.53</v>
      </c>
      <c r="K212" s="12"/>
    </row>
    <row r="213" spans="1:11" x14ac:dyDescent="0.25">
      <c r="A213" s="24"/>
      <c r="B213" s="35"/>
      <c r="C213" s="38">
        <v>3.27</v>
      </c>
      <c r="D213" s="38">
        <v>13.68</v>
      </c>
      <c r="E213" s="38">
        <v>13.72</v>
      </c>
      <c r="F213" s="38">
        <v>2.89</v>
      </c>
      <c r="G213" s="36">
        <v>3.16</v>
      </c>
      <c r="H213" s="31">
        <v>13.41</v>
      </c>
      <c r="I213" s="36">
        <v>13.34</v>
      </c>
      <c r="J213" s="36">
        <v>3.56</v>
      </c>
      <c r="K213" s="41" t="s">
        <v>57</v>
      </c>
    </row>
    <row r="214" spans="1:11" x14ac:dyDescent="0.25">
      <c r="A214" s="24"/>
      <c r="B214" s="35" t="s">
        <v>12</v>
      </c>
      <c r="C214" s="38">
        <v>3.54</v>
      </c>
      <c r="D214" s="38">
        <v>13.87</v>
      </c>
      <c r="E214" s="38">
        <v>13.83</v>
      </c>
      <c r="F214" s="38">
        <v>3.29</v>
      </c>
      <c r="G214" s="36">
        <v>3.31</v>
      </c>
      <c r="H214" s="31">
        <v>13.72</v>
      </c>
      <c r="I214" s="36">
        <v>13.31</v>
      </c>
      <c r="J214" s="36">
        <v>3.32</v>
      </c>
      <c r="K214" s="12"/>
    </row>
    <row r="215" spans="1:11" x14ac:dyDescent="0.25">
      <c r="A215" s="24"/>
      <c r="B215" s="35"/>
      <c r="C215" s="38">
        <v>3.59</v>
      </c>
      <c r="D215" s="38">
        <v>13.87</v>
      </c>
      <c r="E215" s="38">
        <v>13.82</v>
      </c>
      <c r="F215" s="38">
        <v>3.25</v>
      </c>
      <c r="G215" s="36">
        <v>3.28</v>
      </c>
      <c r="H215" s="31">
        <v>13.68</v>
      </c>
      <c r="I215" s="36">
        <v>13.33</v>
      </c>
      <c r="J215" s="36">
        <v>3.37</v>
      </c>
      <c r="K215" s="12"/>
    </row>
    <row r="216" spans="1:11" x14ac:dyDescent="0.25">
      <c r="A216" s="25"/>
      <c r="B216" s="30" t="s">
        <v>19</v>
      </c>
      <c r="C216" s="32">
        <v>3.59</v>
      </c>
      <c r="D216" s="32">
        <v>13.89</v>
      </c>
      <c r="E216" s="32">
        <v>13.82</v>
      </c>
      <c r="F216" s="32">
        <v>3.21</v>
      </c>
      <c r="G216" s="31">
        <v>3.31</v>
      </c>
      <c r="H216" s="31">
        <v>13.69</v>
      </c>
      <c r="I216" s="36">
        <v>13.33</v>
      </c>
      <c r="J216" s="31">
        <v>3.38</v>
      </c>
      <c r="K216" s="12"/>
    </row>
    <row r="217" spans="1:11" x14ac:dyDescent="0.25">
      <c r="A217" s="26"/>
      <c r="B217" s="34"/>
      <c r="C217" s="31"/>
      <c r="D217" s="31"/>
      <c r="E217" s="31"/>
      <c r="F217" s="31"/>
      <c r="G217" s="31"/>
      <c r="H217" s="31"/>
      <c r="I217" s="31"/>
      <c r="J217" s="31"/>
      <c r="K217" s="14"/>
    </row>
    <row r="218" spans="1:11" x14ac:dyDescent="0.25">
      <c r="A218" s="24" t="s">
        <v>50</v>
      </c>
      <c r="B218" s="35" t="s">
        <v>11</v>
      </c>
      <c r="C218" s="39">
        <v>3.1</v>
      </c>
      <c r="D218" s="39">
        <v>13.34</v>
      </c>
      <c r="E218" s="39">
        <v>13.38</v>
      </c>
      <c r="F218" s="39">
        <v>2.8</v>
      </c>
      <c r="G218" s="39">
        <v>2.61</v>
      </c>
      <c r="H218" s="40">
        <v>13.48</v>
      </c>
      <c r="I218" s="39">
        <v>13.55</v>
      </c>
      <c r="J218" s="39">
        <v>3.47</v>
      </c>
      <c r="K218" s="12"/>
    </row>
    <row r="219" spans="1:11" x14ac:dyDescent="0.25">
      <c r="A219" s="24"/>
      <c r="B219" s="35"/>
      <c r="C219" s="39">
        <v>3.04</v>
      </c>
      <c r="D219" s="39">
        <v>13.34</v>
      </c>
      <c r="E219" s="39">
        <v>13.39</v>
      </c>
      <c r="F219" s="39">
        <v>2.83</v>
      </c>
      <c r="G219" s="39">
        <v>2.69</v>
      </c>
      <c r="H219" s="40">
        <v>13.53</v>
      </c>
      <c r="I219" s="39">
        <v>13.58</v>
      </c>
      <c r="J219" s="39">
        <v>3.51</v>
      </c>
      <c r="K219" s="12"/>
    </row>
    <row r="220" spans="1:11" x14ac:dyDescent="0.25">
      <c r="A220" s="24"/>
      <c r="B220" s="35"/>
      <c r="C220" s="39">
        <v>3.09</v>
      </c>
      <c r="D220" s="39">
        <v>13.23</v>
      </c>
      <c r="E220" s="39">
        <v>13.35</v>
      </c>
      <c r="F220" s="39">
        <v>2.84</v>
      </c>
      <c r="G220" s="39">
        <v>2.67</v>
      </c>
      <c r="H220" s="40">
        <v>13.52</v>
      </c>
      <c r="I220" s="39">
        <v>13.54</v>
      </c>
      <c r="J220" s="39">
        <v>3.56</v>
      </c>
      <c r="K220" s="41" t="s">
        <v>58</v>
      </c>
    </row>
    <row r="221" spans="1:11" x14ac:dyDescent="0.25">
      <c r="A221" s="24"/>
      <c r="B221" s="35" t="s">
        <v>12</v>
      </c>
      <c r="C221" s="39">
        <v>3.55</v>
      </c>
      <c r="D221" s="39">
        <v>13.56</v>
      </c>
      <c r="E221" s="39">
        <v>13.23</v>
      </c>
      <c r="F221" s="39">
        <v>2.92</v>
      </c>
      <c r="G221" s="39">
        <v>2.86</v>
      </c>
      <c r="H221" s="40">
        <v>13.96</v>
      </c>
      <c r="I221" s="39">
        <v>13.82</v>
      </c>
      <c r="J221" s="39">
        <v>3.3</v>
      </c>
      <c r="K221" s="12"/>
    </row>
    <row r="222" spans="1:11" x14ac:dyDescent="0.25">
      <c r="A222" s="24"/>
      <c r="B222" s="35"/>
      <c r="C222" s="39">
        <v>3.53</v>
      </c>
      <c r="D222" s="39">
        <v>13.54</v>
      </c>
      <c r="E222" s="39">
        <v>13.12</v>
      </c>
      <c r="F222" s="39">
        <v>2.94</v>
      </c>
      <c r="G222" s="39">
        <v>2.8</v>
      </c>
      <c r="H222" s="40">
        <v>13.93</v>
      </c>
      <c r="I222" s="39">
        <v>13.67</v>
      </c>
      <c r="J222" s="39">
        <v>3.23</v>
      </c>
      <c r="K222" s="12"/>
    </row>
    <row r="223" spans="1:11" x14ac:dyDescent="0.25">
      <c r="A223" s="25"/>
      <c r="B223" s="30" t="s">
        <v>19</v>
      </c>
      <c r="C223" s="40">
        <v>3.52</v>
      </c>
      <c r="D223" s="40">
        <v>13.48</v>
      </c>
      <c r="E223" s="40">
        <v>13.14</v>
      </c>
      <c r="F223" s="40">
        <v>2.96</v>
      </c>
      <c r="G223" s="40">
        <v>2.73</v>
      </c>
      <c r="H223" s="40">
        <v>13.96</v>
      </c>
      <c r="I223" s="39">
        <v>13.79</v>
      </c>
      <c r="J223" s="40">
        <v>3.31</v>
      </c>
      <c r="K223" s="12"/>
    </row>
    <row r="224" spans="1:11" x14ac:dyDescent="0.25">
      <c r="A224" s="26"/>
      <c r="B224" s="34"/>
      <c r="C224" s="31"/>
      <c r="D224" s="31"/>
      <c r="E224" s="31"/>
      <c r="F224" s="31"/>
      <c r="G224" s="31"/>
      <c r="H224" s="31"/>
      <c r="I224" s="31"/>
      <c r="J224" s="31"/>
      <c r="K224" s="12"/>
    </row>
    <row r="225" spans="1:11" x14ac:dyDescent="0.25">
      <c r="A225" s="24" t="s">
        <v>51</v>
      </c>
      <c r="B225" s="35" t="s">
        <v>11</v>
      </c>
      <c r="C225" s="36">
        <v>2.73</v>
      </c>
      <c r="D225" s="36">
        <v>13.27</v>
      </c>
      <c r="E225" s="36">
        <v>13.37</v>
      </c>
      <c r="F225" s="36">
        <v>2.91</v>
      </c>
      <c r="G225" s="38">
        <v>3.14</v>
      </c>
      <c r="H225" s="32">
        <v>14.07</v>
      </c>
      <c r="I225" s="38">
        <v>13.91</v>
      </c>
      <c r="J225" s="38">
        <v>3.83</v>
      </c>
      <c r="K225" s="12"/>
    </row>
    <row r="226" spans="1:11" x14ac:dyDescent="0.25">
      <c r="A226" s="24"/>
      <c r="B226" s="35"/>
      <c r="C226" s="36">
        <v>2.7</v>
      </c>
      <c r="D226" s="36">
        <v>13.32</v>
      </c>
      <c r="E226" s="36">
        <v>13.4</v>
      </c>
      <c r="F226" s="36">
        <v>2.88</v>
      </c>
      <c r="G226" s="38">
        <v>3.08</v>
      </c>
      <c r="H226" s="32">
        <v>14.1</v>
      </c>
      <c r="I226" s="38">
        <v>13.99</v>
      </c>
      <c r="J226" s="38">
        <v>3.85</v>
      </c>
      <c r="K226" s="12"/>
    </row>
    <row r="227" spans="1:11" x14ac:dyDescent="0.25">
      <c r="A227" s="24"/>
      <c r="B227" s="35"/>
      <c r="C227" s="36">
        <v>2.72</v>
      </c>
      <c r="D227" s="36">
        <v>13.31</v>
      </c>
      <c r="E227" s="36">
        <v>13.41</v>
      </c>
      <c r="F227" s="36">
        <v>2.92</v>
      </c>
      <c r="G227" s="38">
        <v>3.07</v>
      </c>
      <c r="H227" s="32">
        <v>14.11</v>
      </c>
      <c r="I227" s="38">
        <v>14</v>
      </c>
      <c r="J227" s="38">
        <v>3.91</v>
      </c>
      <c r="K227" s="41" t="s">
        <v>57</v>
      </c>
    </row>
    <row r="228" spans="1:11" x14ac:dyDescent="0.25">
      <c r="A228" s="24"/>
      <c r="B228" s="35" t="s">
        <v>12</v>
      </c>
      <c r="C228" s="36">
        <v>3.31</v>
      </c>
      <c r="D228" s="36">
        <v>13.4</v>
      </c>
      <c r="E228" s="36">
        <v>13.41</v>
      </c>
      <c r="F228" s="36">
        <v>3.19</v>
      </c>
      <c r="G228" s="38">
        <v>2.75</v>
      </c>
      <c r="H228" s="32">
        <v>13.52</v>
      </c>
      <c r="I228" s="38">
        <v>14.07</v>
      </c>
      <c r="J228" s="38">
        <v>3.38</v>
      </c>
      <c r="K228" s="12"/>
    </row>
    <row r="229" spans="1:11" x14ac:dyDescent="0.25">
      <c r="A229" s="24"/>
      <c r="B229" s="35"/>
      <c r="C229" s="36">
        <v>3.37</v>
      </c>
      <c r="D229" s="36">
        <v>13.32</v>
      </c>
      <c r="E229" s="36">
        <v>13.36</v>
      </c>
      <c r="F229" s="36">
        <v>3.21</v>
      </c>
      <c r="G229" s="38">
        <v>2.81</v>
      </c>
      <c r="H229" s="32">
        <v>13.5</v>
      </c>
      <c r="I229" s="38">
        <v>14.04</v>
      </c>
      <c r="J229" s="38">
        <v>3.43</v>
      </c>
      <c r="K229" s="12"/>
    </row>
    <row r="230" spans="1:11" x14ac:dyDescent="0.25">
      <c r="A230" s="25"/>
      <c r="B230" s="30" t="s">
        <v>19</v>
      </c>
      <c r="C230" s="31">
        <v>3.32</v>
      </c>
      <c r="D230" s="31">
        <v>13.37</v>
      </c>
      <c r="E230" s="31">
        <v>13.36</v>
      </c>
      <c r="F230" s="31">
        <v>3.22</v>
      </c>
      <c r="G230" s="32">
        <v>2.81</v>
      </c>
      <c r="H230" s="32">
        <v>13.53</v>
      </c>
      <c r="I230" s="38">
        <v>14.07</v>
      </c>
      <c r="J230" s="32">
        <v>3.49</v>
      </c>
      <c r="K230" s="12"/>
    </row>
    <row r="231" spans="1:11" x14ac:dyDescent="0.25">
      <c r="A231" s="26"/>
      <c r="B231" s="34"/>
      <c r="C231" s="31"/>
      <c r="D231" s="31"/>
      <c r="E231" s="31"/>
      <c r="F231" s="31"/>
      <c r="G231" s="31"/>
      <c r="H231" s="31"/>
      <c r="I231" s="31"/>
      <c r="J231" s="31"/>
      <c r="K231" s="14"/>
    </row>
    <row r="232" spans="1:11" x14ac:dyDescent="0.25">
      <c r="A232" s="24" t="s">
        <v>52</v>
      </c>
      <c r="B232" s="35" t="s">
        <v>11</v>
      </c>
      <c r="C232" s="36">
        <v>2.79</v>
      </c>
      <c r="D232" s="36">
        <v>13.69</v>
      </c>
      <c r="E232" s="36">
        <v>13.8</v>
      </c>
      <c r="F232" s="36">
        <v>2.85</v>
      </c>
      <c r="G232" s="36">
        <v>3.43</v>
      </c>
      <c r="H232" s="31">
        <v>13.42</v>
      </c>
      <c r="I232" s="36">
        <v>14.08</v>
      </c>
      <c r="J232" s="36">
        <v>3.56</v>
      </c>
      <c r="K232" s="14"/>
    </row>
    <row r="233" spans="1:11" x14ac:dyDescent="0.25">
      <c r="A233" s="24"/>
      <c r="B233" s="35"/>
      <c r="C233" s="36">
        <v>2.66</v>
      </c>
      <c r="D233" s="36">
        <v>13.68</v>
      </c>
      <c r="E233" s="36">
        <v>13.82</v>
      </c>
      <c r="F233" s="36">
        <v>2.8</v>
      </c>
      <c r="G233" s="36">
        <v>3.44</v>
      </c>
      <c r="H233" s="31">
        <v>13.38</v>
      </c>
      <c r="I233" s="36">
        <v>14.07</v>
      </c>
      <c r="J233" s="36">
        <v>3.58</v>
      </c>
      <c r="K233" s="14"/>
    </row>
    <row r="234" spans="1:11" x14ac:dyDescent="0.25">
      <c r="A234" s="24"/>
      <c r="B234" s="35"/>
      <c r="C234" s="36">
        <v>2.75</v>
      </c>
      <c r="D234" s="36">
        <v>13.65</v>
      </c>
      <c r="E234" s="36">
        <v>13.87</v>
      </c>
      <c r="F234" s="36">
        <v>2.81</v>
      </c>
      <c r="G234" s="36">
        <v>3.4</v>
      </c>
      <c r="H234" s="31">
        <v>13.37</v>
      </c>
      <c r="I234" s="36">
        <v>14.08</v>
      </c>
      <c r="J234" s="36">
        <v>3.59</v>
      </c>
      <c r="K234" s="14"/>
    </row>
    <row r="235" spans="1:11" x14ac:dyDescent="0.25">
      <c r="A235" s="24"/>
      <c r="B235" s="35" t="s">
        <v>12</v>
      </c>
      <c r="C235" s="36">
        <v>2.92</v>
      </c>
      <c r="D235" s="36">
        <v>13.32</v>
      </c>
      <c r="E235" s="36">
        <v>13.18</v>
      </c>
      <c r="F235" s="36">
        <v>2.23</v>
      </c>
      <c r="G235" s="36">
        <v>3.38</v>
      </c>
      <c r="H235" s="31">
        <v>13.77</v>
      </c>
      <c r="I235" s="36">
        <v>14.05</v>
      </c>
      <c r="J235" s="36">
        <v>2.97</v>
      </c>
      <c r="K235" s="14"/>
    </row>
    <row r="236" spans="1:11" x14ac:dyDescent="0.25">
      <c r="A236" s="24"/>
      <c r="B236" s="35"/>
      <c r="C236" s="36">
        <v>2.9</v>
      </c>
      <c r="D236" s="36">
        <v>13.37</v>
      </c>
      <c r="E236" s="36">
        <v>13.12</v>
      </c>
      <c r="F236" s="36">
        <v>2.23</v>
      </c>
      <c r="G236" s="36">
        <v>3.37</v>
      </c>
      <c r="H236" s="31">
        <v>13.7</v>
      </c>
      <c r="I236" s="36">
        <v>14.01</v>
      </c>
      <c r="J236" s="36">
        <v>3</v>
      </c>
      <c r="K236" s="14"/>
    </row>
    <row r="237" spans="1:11" x14ac:dyDescent="0.25">
      <c r="A237" s="25"/>
      <c r="B237" s="30" t="s">
        <v>19</v>
      </c>
      <c r="C237" s="31">
        <v>2.91</v>
      </c>
      <c r="D237" s="31">
        <v>13.38</v>
      </c>
      <c r="E237" s="31">
        <v>13.22</v>
      </c>
      <c r="F237" s="31">
        <v>2.2400000000000002</v>
      </c>
      <c r="G237" s="31">
        <v>3.36</v>
      </c>
      <c r="H237" s="31">
        <v>13.7</v>
      </c>
      <c r="I237" s="36">
        <v>14</v>
      </c>
      <c r="J237" s="31">
        <v>3.01</v>
      </c>
      <c r="K237" s="14"/>
    </row>
    <row r="238" spans="1:11" x14ac:dyDescent="0.25">
      <c r="B238" s="34"/>
      <c r="C238" s="31"/>
      <c r="D238" s="31"/>
      <c r="E238" s="31"/>
      <c r="F238" s="31"/>
      <c r="G238" s="31"/>
      <c r="H238" s="31"/>
      <c r="I238" s="31"/>
      <c r="J238" s="31"/>
      <c r="K238" s="14"/>
    </row>
    <row r="239" spans="1:11" x14ac:dyDescent="0.25">
      <c r="A239" s="27" t="s">
        <v>53</v>
      </c>
      <c r="B239" s="35" t="s">
        <v>11</v>
      </c>
      <c r="C239" s="36">
        <v>2.73</v>
      </c>
      <c r="D239" s="36">
        <v>13.89</v>
      </c>
      <c r="E239" s="36">
        <v>13.9</v>
      </c>
      <c r="F239" s="36">
        <v>3.18</v>
      </c>
      <c r="G239" s="36">
        <v>2.8</v>
      </c>
      <c r="H239" s="31">
        <v>13.27</v>
      </c>
      <c r="I239" s="36">
        <v>13.82</v>
      </c>
      <c r="J239" s="36">
        <v>3.62</v>
      </c>
      <c r="K239" s="14"/>
    </row>
    <row r="240" spans="1:11" x14ac:dyDescent="0.25">
      <c r="A240" s="27"/>
      <c r="B240" s="35"/>
      <c r="C240" s="36">
        <v>2.69</v>
      </c>
      <c r="D240" s="36">
        <v>13.89</v>
      </c>
      <c r="E240" s="36">
        <v>13.92</v>
      </c>
      <c r="F240" s="36">
        <v>3.2</v>
      </c>
      <c r="G240" s="36">
        <v>2.72</v>
      </c>
      <c r="H240" s="31">
        <v>13.37</v>
      </c>
      <c r="I240" s="36">
        <v>13.79</v>
      </c>
      <c r="J240" s="36">
        <v>3.61</v>
      </c>
      <c r="K240" s="14"/>
    </row>
    <row r="241" spans="1:11" x14ac:dyDescent="0.25">
      <c r="A241" s="27"/>
      <c r="B241" s="35"/>
      <c r="C241" s="36">
        <v>2.65</v>
      </c>
      <c r="D241" s="36">
        <v>13.91</v>
      </c>
      <c r="E241" s="36">
        <v>13.97</v>
      </c>
      <c r="F241" s="36">
        <v>3.19</v>
      </c>
      <c r="G241" s="36">
        <v>2.68</v>
      </c>
      <c r="H241" s="31">
        <v>13.32</v>
      </c>
      <c r="I241" s="36">
        <v>13.83</v>
      </c>
      <c r="J241" s="36">
        <v>3.67</v>
      </c>
      <c r="K241" s="14"/>
    </row>
    <row r="242" spans="1:11" x14ac:dyDescent="0.25">
      <c r="A242" s="27"/>
      <c r="B242" s="35" t="s">
        <v>12</v>
      </c>
      <c r="C242" s="36">
        <v>3.17</v>
      </c>
      <c r="D242" s="36">
        <v>13.01</v>
      </c>
      <c r="E242" s="36">
        <v>13.58</v>
      </c>
      <c r="F242" s="36">
        <v>2.65</v>
      </c>
      <c r="G242" s="36">
        <v>2.75</v>
      </c>
      <c r="H242" s="31">
        <v>12.86</v>
      </c>
      <c r="I242" s="36">
        <v>13.64</v>
      </c>
      <c r="J242" s="36">
        <v>3.29</v>
      </c>
      <c r="K242" s="14"/>
    </row>
    <row r="243" spans="1:11" x14ac:dyDescent="0.25">
      <c r="A243" s="27"/>
      <c r="B243" s="35"/>
      <c r="C243" s="36">
        <v>3.17</v>
      </c>
      <c r="D243" s="36">
        <v>13.09</v>
      </c>
      <c r="E243" s="36">
        <v>13.7</v>
      </c>
      <c r="F243" s="36">
        <v>2.62</v>
      </c>
      <c r="G243" s="36">
        <v>2.81</v>
      </c>
      <c r="H243" s="31">
        <v>12.85</v>
      </c>
      <c r="I243" s="36">
        <v>13.67</v>
      </c>
      <c r="J243" s="36">
        <v>3.3</v>
      </c>
      <c r="K243" s="14"/>
    </row>
    <row r="244" spans="1:11" x14ac:dyDescent="0.25">
      <c r="A244" s="28"/>
      <c r="B244" s="30" t="s">
        <v>19</v>
      </c>
      <c r="C244" s="31">
        <v>3.18</v>
      </c>
      <c r="D244" s="31">
        <v>13.06</v>
      </c>
      <c r="E244" s="31">
        <v>13.7</v>
      </c>
      <c r="F244" s="31">
        <v>2.7</v>
      </c>
      <c r="G244" s="31">
        <v>2.76</v>
      </c>
      <c r="H244" s="31">
        <v>12.91</v>
      </c>
      <c r="I244" s="36">
        <v>13.71</v>
      </c>
      <c r="J244" s="31">
        <v>3.34</v>
      </c>
      <c r="K244" s="14"/>
    </row>
    <row r="245" spans="1:11" x14ac:dyDescent="0.25">
      <c r="A245" s="29"/>
      <c r="B245" s="34"/>
      <c r="C245" s="31"/>
      <c r="D245" s="31"/>
      <c r="E245" s="31"/>
      <c r="F245" s="31"/>
      <c r="G245" s="31"/>
      <c r="H245" s="31"/>
      <c r="I245" s="31"/>
      <c r="J245" s="31"/>
      <c r="K245" s="14"/>
    </row>
    <row r="246" spans="1:11" x14ac:dyDescent="0.25">
      <c r="A246" s="27" t="s">
        <v>54</v>
      </c>
      <c r="B246" s="35" t="s">
        <v>11</v>
      </c>
      <c r="C246" s="36">
        <v>3.1</v>
      </c>
      <c r="D246" s="36">
        <v>12.72</v>
      </c>
      <c r="E246" s="36">
        <v>12.61</v>
      </c>
      <c r="F246" s="36">
        <v>2.46</v>
      </c>
      <c r="G246" s="36">
        <v>2.2999999999999998</v>
      </c>
      <c r="H246" s="31">
        <v>13.95</v>
      </c>
      <c r="I246" s="36">
        <v>12.61</v>
      </c>
      <c r="J246" s="36">
        <v>2.88</v>
      </c>
      <c r="K246" s="14"/>
    </row>
    <row r="247" spans="1:11" x14ac:dyDescent="0.25">
      <c r="A247" s="27"/>
      <c r="B247" s="35"/>
      <c r="C247" s="36">
        <v>3.09</v>
      </c>
      <c r="D247" s="36">
        <v>12.73</v>
      </c>
      <c r="E247" s="36">
        <v>12.64</v>
      </c>
      <c r="F247" s="36">
        <v>2.4900000000000002</v>
      </c>
      <c r="G247" s="36">
        <v>2.31</v>
      </c>
      <c r="H247" s="31">
        <v>12.92</v>
      </c>
      <c r="I247" s="36">
        <v>12.74</v>
      </c>
      <c r="J247" s="36">
        <v>2.9</v>
      </c>
      <c r="K247" s="14"/>
    </row>
    <row r="248" spans="1:11" x14ac:dyDescent="0.25">
      <c r="A248" s="27"/>
      <c r="B248" s="35"/>
      <c r="C248" s="36">
        <v>3.1</v>
      </c>
      <c r="D248" s="36">
        <v>12.74</v>
      </c>
      <c r="E248" s="36">
        <v>12.641272000000001</v>
      </c>
      <c r="F248" s="36">
        <v>2.5299999999999998</v>
      </c>
      <c r="G248" s="36">
        <v>2.35</v>
      </c>
      <c r="H248" s="31">
        <v>13.09</v>
      </c>
      <c r="I248" s="36">
        <v>12.81</v>
      </c>
      <c r="J248" s="36">
        <v>2.94</v>
      </c>
      <c r="K248" s="14"/>
    </row>
    <row r="249" spans="1:11" x14ac:dyDescent="0.25">
      <c r="A249" s="27"/>
      <c r="B249" s="35" t="s">
        <v>12</v>
      </c>
      <c r="C249" s="36">
        <v>2.85</v>
      </c>
      <c r="D249" s="36">
        <v>13.13</v>
      </c>
      <c r="E249" s="36">
        <v>12.75</v>
      </c>
      <c r="F249" s="36">
        <v>2.64</v>
      </c>
      <c r="G249" s="36">
        <v>2.58</v>
      </c>
      <c r="H249" s="31">
        <v>12.58</v>
      </c>
      <c r="I249" s="36">
        <v>12.67</v>
      </c>
      <c r="J249" s="36">
        <v>3.62</v>
      </c>
      <c r="K249" s="14"/>
    </row>
    <row r="250" spans="1:11" x14ac:dyDescent="0.25">
      <c r="A250" s="27"/>
      <c r="B250" s="35"/>
      <c r="C250" s="36">
        <v>2.92</v>
      </c>
      <c r="D250" s="36">
        <v>13.12</v>
      </c>
      <c r="E250" s="36">
        <v>12.84</v>
      </c>
      <c r="F250" s="36">
        <v>2.69</v>
      </c>
      <c r="G250" s="36">
        <v>2.65</v>
      </c>
      <c r="H250" s="31">
        <v>12.56</v>
      </c>
      <c r="I250" s="36">
        <v>12.66</v>
      </c>
      <c r="J250" s="36">
        <v>3.63</v>
      </c>
      <c r="K250" s="14"/>
    </row>
    <row r="251" spans="1:11" x14ac:dyDescent="0.25">
      <c r="A251" s="28"/>
      <c r="B251" s="30" t="s">
        <v>19</v>
      </c>
      <c r="C251" s="31">
        <v>2.86</v>
      </c>
      <c r="D251" s="31">
        <v>13.07</v>
      </c>
      <c r="E251" s="31">
        <v>12.89</v>
      </c>
      <c r="F251" s="31">
        <v>2.72</v>
      </c>
      <c r="G251" s="31">
        <v>2.6</v>
      </c>
      <c r="H251" s="31">
        <v>12.57</v>
      </c>
      <c r="I251" s="36">
        <v>12.65</v>
      </c>
      <c r="J251" s="31">
        <v>3.64</v>
      </c>
      <c r="K251" s="14"/>
    </row>
    <row r="252" spans="1:11" x14ac:dyDescent="0.25">
      <c r="A252" s="29"/>
      <c r="B252" s="34"/>
      <c r="C252" s="31"/>
      <c r="D252" s="31"/>
      <c r="E252" s="31"/>
      <c r="F252" s="31"/>
      <c r="G252" s="31"/>
      <c r="H252" s="31"/>
      <c r="I252" s="31"/>
      <c r="J252" s="31"/>
      <c r="K252" s="14"/>
    </row>
    <row r="253" spans="1:11" x14ac:dyDescent="0.25">
      <c r="A253" s="27" t="s">
        <v>55</v>
      </c>
      <c r="B253" s="35" t="s">
        <v>11</v>
      </c>
      <c r="C253" s="36">
        <v>3.42</v>
      </c>
      <c r="D253" s="36">
        <v>12.84</v>
      </c>
      <c r="E253" s="36">
        <v>13.24</v>
      </c>
      <c r="F253" s="36">
        <v>3.13</v>
      </c>
      <c r="G253" s="38">
        <v>3.2</v>
      </c>
      <c r="H253" s="32">
        <v>13.56</v>
      </c>
      <c r="I253" s="38">
        <v>13.82</v>
      </c>
      <c r="J253" s="38">
        <v>3.03</v>
      </c>
      <c r="K253" s="14"/>
    </row>
    <row r="254" spans="1:11" x14ac:dyDescent="0.25">
      <c r="A254" s="27"/>
      <c r="B254" s="35"/>
      <c r="C254" s="36">
        <v>3.36</v>
      </c>
      <c r="D254" s="36">
        <v>12.81</v>
      </c>
      <c r="E254" s="36">
        <v>13.16</v>
      </c>
      <c r="F254" s="36">
        <v>3.18</v>
      </c>
      <c r="G254" s="38">
        <v>3.21</v>
      </c>
      <c r="H254" s="32">
        <v>13.6</v>
      </c>
      <c r="I254" s="38">
        <v>13.82</v>
      </c>
      <c r="J254" s="38">
        <v>3.01</v>
      </c>
      <c r="K254" s="12"/>
    </row>
    <row r="255" spans="1:11" x14ac:dyDescent="0.25">
      <c r="A255" s="27"/>
      <c r="B255" s="35"/>
      <c r="C255" s="36">
        <v>3.38</v>
      </c>
      <c r="D255" s="36">
        <v>12.81</v>
      </c>
      <c r="E255" s="36">
        <v>13.22</v>
      </c>
      <c r="F255" s="36">
        <v>3.17</v>
      </c>
      <c r="G255" s="38">
        <v>3.17</v>
      </c>
      <c r="H255" s="32">
        <v>13.35</v>
      </c>
      <c r="I255" s="38">
        <v>13.82</v>
      </c>
      <c r="J255" s="38">
        <v>3.05</v>
      </c>
      <c r="K255" s="41" t="s">
        <v>57</v>
      </c>
    </row>
    <row r="256" spans="1:11" x14ac:dyDescent="0.25">
      <c r="A256" s="27"/>
      <c r="B256" s="35" t="s">
        <v>12</v>
      </c>
      <c r="C256" s="36">
        <v>2.62</v>
      </c>
      <c r="D256" s="36">
        <v>12.92</v>
      </c>
      <c r="E256" s="36">
        <v>13.58</v>
      </c>
      <c r="F256" s="36">
        <v>3.25</v>
      </c>
      <c r="G256" s="38">
        <v>3.43</v>
      </c>
      <c r="H256" s="32">
        <v>13.42</v>
      </c>
      <c r="I256" s="38">
        <v>13.89</v>
      </c>
      <c r="J256" s="38">
        <v>2.95</v>
      </c>
      <c r="K256" s="12"/>
    </row>
    <row r="257" spans="1:11" x14ac:dyDescent="0.25">
      <c r="A257" s="27"/>
      <c r="B257" s="35"/>
      <c r="C257" s="36">
        <v>2.66</v>
      </c>
      <c r="D257" s="36">
        <v>12.98</v>
      </c>
      <c r="E257" s="36">
        <v>13.54</v>
      </c>
      <c r="F257" s="36">
        <v>3.15</v>
      </c>
      <c r="G257" s="38">
        <v>3.45</v>
      </c>
      <c r="H257" s="32">
        <v>13.39</v>
      </c>
      <c r="I257" s="38">
        <v>13.91</v>
      </c>
      <c r="J257" s="38">
        <v>2.91</v>
      </c>
      <c r="K257" s="12"/>
    </row>
    <row r="258" spans="1:11" x14ac:dyDescent="0.25">
      <c r="A258" s="28"/>
      <c r="B258" s="30" t="s">
        <v>19</v>
      </c>
      <c r="C258" s="31">
        <v>2.71</v>
      </c>
      <c r="D258" s="31">
        <v>12.96</v>
      </c>
      <c r="E258" s="31">
        <v>13.52</v>
      </c>
      <c r="F258" s="31">
        <v>3.2</v>
      </c>
      <c r="G258" s="32">
        <v>3.46</v>
      </c>
      <c r="H258" s="32">
        <v>13.43</v>
      </c>
      <c r="I258" s="38">
        <v>13.89</v>
      </c>
      <c r="J258" s="32">
        <v>2.89</v>
      </c>
      <c r="K258" s="12"/>
    </row>
    <row r="259" spans="1:11" x14ac:dyDescent="0.25">
      <c r="A259" s="29"/>
      <c r="B259" s="34"/>
      <c r="C259" s="31"/>
      <c r="D259" s="31"/>
      <c r="E259" s="31"/>
      <c r="F259" s="31"/>
      <c r="G259" s="31"/>
      <c r="H259" s="31"/>
      <c r="I259" s="31"/>
      <c r="J259" s="31"/>
      <c r="K259" s="12"/>
    </row>
    <row r="260" spans="1:11" x14ac:dyDescent="0.25">
      <c r="A260" s="27" t="s">
        <v>56</v>
      </c>
      <c r="B260" s="35" t="s">
        <v>11</v>
      </c>
      <c r="C260" s="36">
        <v>2.89</v>
      </c>
      <c r="D260" s="36">
        <v>12.9</v>
      </c>
      <c r="E260" s="36">
        <v>13.39</v>
      </c>
      <c r="F260" s="36">
        <v>2.66</v>
      </c>
      <c r="G260" s="36">
        <v>2.27</v>
      </c>
      <c r="H260" s="31">
        <v>12.72</v>
      </c>
      <c r="I260" s="36">
        <v>13.93</v>
      </c>
      <c r="J260" s="36">
        <v>3.16</v>
      </c>
      <c r="K260" s="12"/>
    </row>
    <row r="261" spans="1:11" x14ac:dyDescent="0.25">
      <c r="A261" s="27"/>
      <c r="B261" s="35"/>
      <c r="C261" s="36">
        <v>2.96</v>
      </c>
      <c r="D261" s="36">
        <v>12.87</v>
      </c>
      <c r="E261" s="36">
        <v>13.45</v>
      </c>
      <c r="F261" s="36">
        <v>2.58</v>
      </c>
      <c r="G261" s="36">
        <v>2.1800000000000002</v>
      </c>
      <c r="H261" s="31">
        <v>12.56</v>
      </c>
      <c r="I261" s="36">
        <v>13.92</v>
      </c>
      <c r="J261" s="36">
        <v>3.23</v>
      </c>
      <c r="K261" s="12"/>
    </row>
    <row r="262" spans="1:11" x14ac:dyDescent="0.25">
      <c r="A262" s="27"/>
      <c r="B262" s="35"/>
      <c r="C262" s="36">
        <v>2.95</v>
      </c>
      <c r="D262" s="36">
        <v>12.91</v>
      </c>
      <c r="E262" s="36">
        <v>13.4</v>
      </c>
      <c r="F262" s="36">
        <v>2.65</v>
      </c>
      <c r="G262" s="36">
        <v>2.29</v>
      </c>
      <c r="H262" s="31">
        <v>12.51</v>
      </c>
      <c r="I262" s="36">
        <v>13.89</v>
      </c>
      <c r="J262" s="36">
        <v>3.21</v>
      </c>
      <c r="K262" s="12"/>
    </row>
    <row r="263" spans="1:11" x14ac:dyDescent="0.25">
      <c r="A263" s="27"/>
      <c r="B263" s="35" t="s">
        <v>12</v>
      </c>
      <c r="C263" s="36">
        <v>2.92</v>
      </c>
      <c r="D263" s="36">
        <v>13.02</v>
      </c>
      <c r="E263" s="36">
        <v>13.42</v>
      </c>
      <c r="F263" s="36">
        <v>2.87</v>
      </c>
      <c r="G263" s="36">
        <v>2.12</v>
      </c>
      <c r="H263" s="31">
        <v>13.9</v>
      </c>
      <c r="I263" s="36">
        <v>12.56</v>
      </c>
      <c r="J263" s="36">
        <v>3.33</v>
      </c>
      <c r="K263" s="12"/>
    </row>
    <row r="264" spans="1:11" x14ac:dyDescent="0.25">
      <c r="A264" s="27"/>
      <c r="B264" s="35"/>
      <c r="C264" s="36">
        <v>2.93</v>
      </c>
      <c r="D264" s="36">
        <v>12.98</v>
      </c>
      <c r="E264" s="36">
        <v>13.37</v>
      </c>
      <c r="F264" s="36">
        <v>2.95</v>
      </c>
      <c r="G264" s="36">
        <v>2.09</v>
      </c>
      <c r="H264" s="31">
        <v>13.95</v>
      </c>
      <c r="I264" s="36">
        <v>12.61</v>
      </c>
      <c r="J264" s="36">
        <v>2.99</v>
      </c>
      <c r="K264" s="12"/>
    </row>
    <row r="265" spans="1:11" x14ac:dyDescent="0.25">
      <c r="A265" s="28"/>
      <c r="B265" s="30" t="s">
        <v>19</v>
      </c>
      <c r="C265" s="31">
        <v>2.94</v>
      </c>
      <c r="D265" s="31">
        <v>13.04</v>
      </c>
      <c r="E265" s="31">
        <v>13.19</v>
      </c>
      <c r="F265" s="31">
        <v>2.84</v>
      </c>
      <c r="G265" s="31">
        <v>2.11</v>
      </c>
      <c r="H265" s="31">
        <v>13.92</v>
      </c>
      <c r="I265" s="36">
        <v>12.52</v>
      </c>
      <c r="J265" s="31">
        <v>3.38</v>
      </c>
      <c r="K265" s="12"/>
    </row>
    <row r="266" spans="1:11" x14ac:dyDescent="0.25">
      <c r="C266" s="7"/>
      <c r="D266" s="7"/>
      <c r="E266" s="7"/>
      <c r="F266" s="7"/>
      <c r="G266" s="7"/>
      <c r="H266" s="7"/>
      <c r="I266" s="7"/>
      <c r="J266" s="7"/>
    </row>
    <row r="267" spans="1:11" x14ac:dyDescent="0.25">
      <c r="B267" t="s">
        <v>19</v>
      </c>
      <c r="C267" s="7">
        <f>MAX(C14:C265)</f>
        <v>3.71</v>
      </c>
      <c r="D267" s="7">
        <f t="shared" ref="D267:J267" si="0">MAX(D14:D265)</f>
        <v>14.66</v>
      </c>
      <c r="E267" s="7">
        <f t="shared" si="0"/>
        <v>14.46</v>
      </c>
      <c r="F267" s="7">
        <f t="shared" si="0"/>
        <v>3.83</v>
      </c>
      <c r="G267" s="7">
        <f t="shared" si="0"/>
        <v>3.81</v>
      </c>
      <c r="H267" s="7">
        <f t="shared" si="0"/>
        <v>14.52</v>
      </c>
      <c r="I267" s="7">
        <f t="shared" si="0"/>
        <v>14.62</v>
      </c>
      <c r="J267" s="7">
        <f t="shared" si="0"/>
        <v>4.0599999999999996</v>
      </c>
    </row>
    <row r="268" spans="1:11" x14ac:dyDescent="0.25">
      <c r="B268" t="s">
        <v>60</v>
      </c>
      <c r="C268" s="7">
        <f>MIN(C14:C265)</f>
        <v>1.88</v>
      </c>
      <c r="D268" s="7">
        <f t="shared" ref="D268:J268" si="1">MIN(D14:D265)</f>
        <v>12.5</v>
      </c>
      <c r="E268" s="7">
        <f t="shared" si="1"/>
        <v>12.2</v>
      </c>
      <c r="F268" s="7">
        <f t="shared" si="1"/>
        <v>2.2000000000000002</v>
      </c>
      <c r="G268" s="7">
        <f t="shared" si="1"/>
        <v>2.09</v>
      </c>
      <c r="H268" s="7">
        <f t="shared" si="1"/>
        <v>12.49</v>
      </c>
      <c r="I268" s="7">
        <f t="shared" si="1"/>
        <v>12.29</v>
      </c>
      <c r="J268" s="7">
        <f t="shared" si="1"/>
        <v>2.2599999999999998</v>
      </c>
    </row>
    <row r="269" spans="1:11" x14ac:dyDescent="0.25">
      <c r="B269" t="s">
        <v>71</v>
      </c>
      <c r="C269" s="7">
        <f>AVERAGE(C14:C265)</f>
        <v>3.2118981481481486</v>
      </c>
      <c r="D269" s="7">
        <f t="shared" ref="D269:J269" si="2">AVERAGE(D14:D265)</f>
        <v>13.569999999999997</v>
      </c>
      <c r="E269" s="7">
        <f t="shared" si="2"/>
        <v>13.575098481481472</v>
      </c>
      <c r="F269" s="7">
        <f t="shared" si="2"/>
        <v>2.9120370370370381</v>
      </c>
      <c r="G269" s="7">
        <f t="shared" si="2"/>
        <v>2.9930092592592579</v>
      </c>
      <c r="H269" s="7">
        <f t="shared" si="2"/>
        <v>13.640624999999998</v>
      </c>
      <c r="I269" s="7">
        <f t="shared" si="2"/>
        <v>13.631574074074079</v>
      </c>
      <c r="J269" s="7">
        <f t="shared" si="2"/>
        <v>3.2524537037037025</v>
      </c>
    </row>
    <row r="270" spans="1:11" x14ac:dyDescent="0.25">
      <c r="B270" t="s">
        <v>73</v>
      </c>
      <c r="C270" s="7">
        <f>_xlfn.STDEV.P(C14:C265)</f>
        <v>0.34575281364685129</v>
      </c>
      <c r="D270" s="7">
        <f t="shared" ref="D270:J270" si="3">_xlfn.STDEV.P(D14:D265)</f>
        <v>0.44374876108329936</v>
      </c>
      <c r="E270" s="7">
        <f t="shared" si="3"/>
        <v>0.38825834327854147</v>
      </c>
      <c r="F270" s="7">
        <f t="shared" si="3"/>
        <v>0.30578151016957544</v>
      </c>
      <c r="G270" s="7">
        <f t="shared" si="3"/>
        <v>0.31615268215340908</v>
      </c>
      <c r="H270" s="7">
        <f t="shared" si="3"/>
        <v>0.41040878799544361</v>
      </c>
      <c r="I270" s="7">
        <f t="shared" si="3"/>
        <v>0.42403848103906855</v>
      </c>
      <c r="J270" s="7">
        <f t="shared" si="3"/>
        <v>0.32677152184099928</v>
      </c>
    </row>
    <row r="271" spans="1:11" x14ac:dyDescent="0.25">
      <c r="B271" t="s">
        <v>72</v>
      </c>
      <c r="C271" s="7">
        <f>_xlfn.STDEV.S(C14:C265)</f>
        <v>0.34655595715325754</v>
      </c>
      <c r="D271" s="7">
        <f t="shared" ref="D271:J271" si="4">_xlfn.STDEV.S(D14:D265)</f>
        <v>0.44477953775921669</v>
      </c>
      <c r="E271" s="7">
        <f t="shared" si="4"/>
        <v>0.38916022217845059</v>
      </c>
      <c r="F271" s="7">
        <f t="shared" si="4"/>
        <v>0.30649180499460188</v>
      </c>
      <c r="G271" s="7">
        <f t="shared" si="4"/>
        <v>0.31688706800272881</v>
      </c>
      <c r="H271" s="7">
        <f t="shared" si="4"/>
        <v>0.41136211979793574</v>
      </c>
      <c r="I271" s="7">
        <f t="shared" si="4"/>
        <v>0.42502347303066185</v>
      </c>
      <c r="J271" s="7">
        <f t="shared" si="4"/>
        <v>0.32753057401783336</v>
      </c>
    </row>
    <row r="272" spans="1:11" x14ac:dyDescent="0.25">
      <c r="C272" s="7"/>
      <c r="D272" s="7"/>
      <c r="E272" s="7"/>
      <c r="F272" s="7"/>
      <c r="G272" s="7"/>
      <c r="H272" s="7"/>
      <c r="I272" s="7"/>
      <c r="J272" s="7"/>
    </row>
    <row r="273" spans="3:10" x14ac:dyDescent="0.25">
      <c r="C273" s="7"/>
      <c r="D273" s="7" t="s">
        <v>61</v>
      </c>
      <c r="E273" s="7">
        <f>MAX(C267:J267)</f>
        <v>14.66</v>
      </c>
      <c r="F273" s="7">
        <v>12.2</v>
      </c>
      <c r="G273" s="7"/>
      <c r="H273" s="7"/>
      <c r="I273" s="7"/>
      <c r="J273" s="7"/>
    </row>
    <row r="274" spans="3:10" x14ac:dyDescent="0.25">
      <c r="C274" s="7"/>
      <c r="D274" s="7"/>
      <c r="E274" s="7"/>
      <c r="F274" s="7"/>
      <c r="G274" s="7"/>
      <c r="H274" s="7"/>
      <c r="I274" s="7"/>
      <c r="J274" s="7"/>
    </row>
    <row r="275" spans="3:10" x14ac:dyDescent="0.25">
      <c r="C275" s="7"/>
      <c r="D275" s="7" t="s">
        <v>62</v>
      </c>
      <c r="E275" s="7">
        <f>MIN(C268:J268)</f>
        <v>1.88</v>
      </c>
      <c r="F275" s="7">
        <v>4.0999999999999996</v>
      </c>
      <c r="G275" s="7"/>
      <c r="H275" s="7"/>
      <c r="I275" s="7"/>
      <c r="J275" s="7"/>
    </row>
    <row r="276" spans="3:10" x14ac:dyDescent="0.25">
      <c r="C276" s="7"/>
      <c r="D276" s="7"/>
      <c r="E276" s="7"/>
      <c r="F276" s="7"/>
      <c r="G276" s="7"/>
      <c r="H276" s="7"/>
      <c r="I276" s="7"/>
      <c r="J276" s="7"/>
    </row>
    <row r="277" spans="3:10" x14ac:dyDescent="0.25">
      <c r="C277" s="7"/>
      <c r="D277" s="7"/>
      <c r="E277" s="7"/>
      <c r="F277" s="7"/>
      <c r="G277" s="7"/>
      <c r="H277" s="7"/>
      <c r="I277" s="7"/>
      <c r="J277" s="7"/>
    </row>
    <row r="278" spans="3:10" x14ac:dyDescent="0.25">
      <c r="C278" s="7"/>
      <c r="D278" s="7"/>
      <c r="E278" s="7"/>
      <c r="F278" s="7"/>
      <c r="G278" s="7"/>
      <c r="H278" s="7"/>
      <c r="I278" s="7"/>
      <c r="J278" s="7"/>
    </row>
    <row r="279" spans="3:10" x14ac:dyDescent="0.25">
      <c r="C279" s="7"/>
      <c r="D279" s="7"/>
      <c r="E279" s="7"/>
      <c r="F279" s="7"/>
      <c r="G279" s="7"/>
      <c r="H279" s="7"/>
      <c r="I279" s="7"/>
      <c r="J279" s="7"/>
    </row>
    <row r="280" spans="3:10" x14ac:dyDescent="0.25">
      <c r="C280" s="7"/>
      <c r="D280" s="7"/>
      <c r="E280" s="7"/>
      <c r="F280" s="7"/>
      <c r="G280" s="7"/>
      <c r="H280" s="7"/>
      <c r="I280" s="7"/>
      <c r="J280" s="7"/>
    </row>
    <row r="281" spans="3:10" x14ac:dyDescent="0.25">
      <c r="C281" s="7"/>
      <c r="D281" s="7"/>
      <c r="E281" s="7"/>
      <c r="F281" s="7"/>
      <c r="G281" s="7"/>
      <c r="H281" s="7"/>
      <c r="I281" s="7"/>
      <c r="J281" s="7"/>
    </row>
    <row r="282" spans="3:10" x14ac:dyDescent="0.25">
      <c r="C282" s="7"/>
      <c r="D282" s="7"/>
      <c r="E282" s="7"/>
      <c r="F282" s="7"/>
      <c r="G282" s="7"/>
      <c r="H282" s="7"/>
      <c r="I282" s="7"/>
      <c r="J282" s="7"/>
    </row>
    <row r="283" spans="3:10" x14ac:dyDescent="0.25">
      <c r="C283" s="7"/>
      <c r="D283" s="7"/>
      <c r="E283" s="7"/>
      <c r="F283" s="7"/>
      <c r="G283" s="7"/>
      <c r="H283" s="7"/>
      <c r="I283" s="7"/>
      <c r="J283" s="7"/>
    </row>
    <row r="284" spans="3:10" x14ac:dyDescent="0.25">
      <c r="C284" s="7"/>
      <c r="D284" s="7"/>
      <c r="E284" s="7"/>
      <c r="F284" s="7"/>
      <c r="G284" s="7"/>
      <c r="H284" s="7"/>
      <c r="I284" s="7"/>
      <c r="J284" s="7"/>
    </row>
    <row r="285" spans="3:10" x14ac:dyDescent="0.25">
      <c r="C285" s="7"/>
      <c r="D285" s="7"/>
      <c r="E285" s="7"/>
      <c r="F285" s="7"/>
      <c r="G285" s="7"/>
      <c r="H285" s="7"/>
      <c r="I285" s="7"/>
      <c r="J285" s="7"/>
    </row>
    <row r="286" spans="3:10" x14ac:dyDescent="0.25">
      <c r="C286" s="7"/>
      <c r="D286" s="7"/>
      <c r="E286" s="7"/>
      <c r="F286" s="7"/>
      <c r="G286" s="7"/>
      <c r="H286" s="7"/>
      <c r="I286" s="7"/>
      <c r="J286" s="7"/>
    </row>
    <row r="287" spans="3:10" x14ac:dyDescent="0.25">
      <c r="C287" s="7"/>
      <c r="D287" s="7"/>
      <c r="E287" s="7"/>
      <c r="F287" s="7"/>
      <c r="G287" s="7"/>
      <c r="H287" s="7"/>
      <c r="I287" s="7"/>
      <c r="J287" s="7"/>
    </row>
    <row r="288" spans="3:10" x14ac:dyDescent="0.25">
      <c r="C288" s="7"/>
      <c r="D288" s="7"/>
      <c r="E288" s="7"/>
      <c r="F288" s="7"/>
      <c r="G288" s="7"/>
      <c r="H288" s="7"/>
      <c r="I288" s="7"/>
      <c r="J288" s="7"/>
    </row>
    <row r="289" spans="3:10" x14ac:dyDescent="0.25">
      <c r="C289" s="7"/>
      <c r="D289" s="7"/>
      <c r="E289" s="7"/>
      <c r="F289" s="7"/>
      <c r="G289" s="7"/>
      <c r="H289" s="7"/>
      <c r="I289" s="7"/>
      <c r="J289" s="7"/>
    </row>
    <row r="290" spans="3:10" x14ac:dyDescent="0.25">
      <c r="C290" s="7"/>
      <c r="D290" s="7"/>
      <c r="E290" s="7"/>
      <c r="F290" s="7"/>
      <c r="G290" s="7"/>
      <c r="H290" s="7"/>
      <c r="I290" s="7"/>
      <c r="J290" s="7"/>
    </row>
    <row r="291" spans="3:10" x14ac:dyDescent="0.25">
      <c r="C291" s="7"/>
      <c r="D291" s="7"/>
      <c r="E291" s="7"/>
      <c r="F291" s="7"/>
      <c r="G291" s="7"/>
      <c r="H291" s="7"/>
      <c r="I291" s="7"/>
      <c r="J291" s="7"/>
    </row>
    <row r="292" spans="3:10" x14ac:dyDescent="0.25">
      <c r="C292" s="7"/>
      <c r="D292" s="7"/>
      <c r="E292" s="7"/>
      <c r="F292" s="7"/>
      <c r="G292" s="7"/>
      <c r="H292" s="7"/>
      <c r="I292" s="7"/>
      <c r="J292" s="7"/>
    </row>
    <row r="293" spans="3:10" x14ac:dyDescent="0.25">
      <c r="C293" s="7"/>
      <c r="D293" s="7"/>
      <c r="E293" s="7"/>
      <c r="F293" s="7"/>
      <c r="G293" s="7"/>
      <c r="H293" s="7"/>
      <c r="I293" s="7"/>
      <c r="J293" s="7"/>
    </row>
    <row r="294" spans="3:10" x14ac:dyDescent="0.25">
      <c r="C294" s="7"/>
      <c r="D294" s="7"/>
      <c r="E294" s="7"/>
      <c r="F294" s="7"/>
      <c r="G294" s="7"/>
      <c r="H294" s="7"/>
      <c r="I294" s="7"/>
      <c r="J294" s="7"/>
    </row>
    <row r="295" spans="3:10" x14ac:dyDescent="0.25">
      <c r="C295" s="7"/>
      <c r="D295" s="7"/>
      <c r="E295" s="7"/>
      <c r="F295" s="7"/>
      <c r="G295" s="7"/>
      <c r="H295" s="7"/>
      <c r="I295" s="7"/>
      <c r="J295" s="7"/>
    </row>
    <row r="296" spans="3:10" x14ac:dyDescent="0.25">
      <c r="C296" s="7"/>
      <c r="D296" s="7"/>
      <c r="E296" s="7"/>
      <c r="F296" s="7"/>
      <c r="G296" s="7"/>
      <c r="H296" s="7"/>
      <c r="I296" s="7"/>
      <c r="J296" s="7"/>
    </row>
    <row r="297" spans="3:10" x14ac:dyDescent="0.25">
      <c r="C297" s="7"/>
      <c r="D297" s="7"/>
      <c r="E297" s="7"/>
      <c r="F297" s="7"/>
      <c r="G297" s="7"/>
      <c r="H297" s="7"/>
      <c r="I297" s="7"/>
      <c r="J297" s="7"/>
    </row>
    <row r="298" spans="3:10" x14ac:dyDescent="0.25">
      <c r="C298" s="7"/>
      <c r="D298" s="7"/>
      <c r="E298" s="7"/>
      <c r="F298" s="7"/>
      <c r="G298" s="7"/>
      <c r="H298" s="7"/>
      <c r="I298" s="7"/>
      <c r="J298" s="7"/>
    </row>
    <row r="299" spans="3:10" x14ac:dyDescent="0.25">
      <c r="C299" s="7"/>
      <c r="D299" s="7"/>
      <c r="E299" s="7"/>
      <c r="F299" s="7"/>
      <c r="G299" s="7"/>
      <c r="H299" s="7"/>
      <c r="I299" s="7"/>
      <c r="J299" s="7"/>
    </row>
    <row r="300" spans="3:10" x14ac:dyDescent="0.25">
      <c r="C300" s="7"/>
      <c r="D300" s="7"/>
      <c r="E300" s="7"/>
      <c r="F300" s="7"/>
      <c r="G300" s="7"/>
      <c r="H300" s="7"/>
      <c r="I300" s="7"/>
      <c r="J300" s="7"/>
    </row>
    <row r="301" spans="3:10" x14ac:dyDescent="0.25">
      <c r="C301" s="7"/>
      <c r="D301" s="7"/>
      <c r="E301" s="7"/>
      <c r="F301" s="7"/>
      <c r="G301" s="7"/>
      <c r="H301" s="7"/>
      <c r="I301" s="7"/>
      <c r="J301" s="7"/>
    </row>
    <row r="302" spans="3:10" x14ac:dyDescent="0.25">
      <c r="C302" s="7"/>
      <c r="D302" s="7"/>
      <c r="E302" s="7"/>
      <c r="F302" s="7"/>
      <c r="G302" s="7"/>
      <c r="H302" s="7"/>
      <c r="I302" s="7"/>
      <c r="J302" s="7"/>
    </row>
    <row r="303" spans="3:10" x14ac:dyDescent="0.25">
      <c r="C303" s="7"/>
      <c r="D303" s="7"/>
      <c r="E303" s="7"/>
      <c r="F303" s="7"/>
      <c r="G303" s="7"/>
      <c r="H303" s="7"/>
      <c r="I303" s="7"/>
      <c r="J303" s="7"/>
    </row>
    <row r="304" spans="3:10" x14ac:dyDescent="0.25">
      <c r="C304" s="7"/>
      <c r="D304" s="7"/>
      <c r="E304" s="7"/>
      <c r="F304" s="7"/>
      <c r="G304" s="7"/>
      <c r="H304" s="7"/>
      <c r="I304" s="7"/>
      <c r="J304" s="7"/>
    </row>
    <row r="305" spans="3:10" x14ac:dyDescent="0.25">
      <c r="C305" s="7"/>
      <c r="D305" s="7"/>
      <c r="E305" s="7"/>
      <c r="F305" s="7"/>
      <c r="G305" s="7"/>
      <c r="H305" s="7"/>
      <c r="I305" s="7"/>
      <c r="J305" s="7"/>
    </row>
    <row r="306" spans="3:10" x14ac:dyDescent="0.25">
      <c r="C306" s="7"/>
      <c r="D306" s="7"/>
      <c r="E306" s="7"/>
      <c r="F306" s="7"/>
      <c r="G306" s="7"/>
      <c r="H306" s="7"/>
      <c r="I306" s="7"/>
      <c r="J306" s="7"/>
    </row>
    <row r="307" spans="3:10" x14ac:dyDescent="0.25">
      <c r="C307" s="7"/>
      <c r="D307" s="7"/>
      <c r="E307" s="7"/>
      <c r="F307" s="7"/>
      <c r="G307" s="7"/>
      <c r="H307" s="7"/>
      <c r="I307" s="7"/>
      <c r="J307" s="7"/>
    </row>
    <row r="308" spans="3:10" x14ac:dyDescent="0.25">
      <c r="C308" s="7"/>
      <c r="D308" s="7"/>
      <c r="E308" s="7"/>
      <c r="F308" s="7"/>
      <c r="G308" s="7"/>
      <c r="H308" s="7"/>
      <c r="I308" s="7"/>
      <c r="J308" s="7"/>
    </row>
    <row r="309" spans="3:10" x14ac:dyDescent="0.25">
      <c r="C309" s="7"/>
      <c r="D309" s="7"/>
      <c r="E309" s="7"/>
      <c r="F309" s="7"/>
      <c r="G309" s="7"/>
      <c r="H309" s="7"/>
      <c r="I309" s="7"/>
      <c r="J309" s="7"/>
    </row>
    <row r="310" spans="3:10" x14ac:dyDescent="0.25">
      <c r="C310" s="7"/>
      <c r="D310" s="7"/>
      <c r="E310" s="7"/>
      <c r="F310" s="7"/>
      <c r="G310" s="7"/>
      <c r="H310" s="7"/>
      <c r="I310" s="7"/>
      <c r="J310" s="7"/>
    </row>
    <row r="311" spans="3:10" x14ac:dyDescent="0.25">
      <c r="C311" s="7"/>
      <c r="D311" s="7"/>
      <c r="E311" s="7"/>
      <c r="F311" s="7"/>
      <c r="G311" s="7"/>
      <c r="H311" s="7"/>
      <c r="I311" s="7"/>
      <c r="J311" s="7"/>
    </row>
    <row r="312" spans="3:10" x14ac:dyDescent="0.25">
      <c r="C312" s="7"/>
      <c r="D312" s="7"/>
      <c r="E312" s="7"/>
      <c r="F312" s="7"/>
      <c r="G312" s="7"/>
      <c r="H312" s="7"/>
      <c r="I312" s="7"/>
      <c r="J312" s="7"/>
    </row>
    <row r="313" spans="3:10" x14ac:dyDescent="0.25">
      <c r="C313" s="7"/>
      <c r="D313" s="7"/>
      <c r="E313" s="7"/>
      <c r="F313" s="7"/>
      <c r="G313" s="7"/>
      <c r="H313" s="7"/>
      <c r="I313" s="7"/>
      <c r="J313" s="7"/>
    </row>
    <row r="314" spans="3:10" x14ac:dyDescent="0.25">
      <c r="C314" s="7"/>
      <c r="D314" s="7"/>
      <c r="E314" s="7"/>
      <c r="F314" s="7"/>
      <c r="G314" s="7"/>
      <c r="H314" s="7"/>
      <c r="I314" s="7"/>
      <c r="J314" s="7"/>
    </row>
    <row r="315" spans="3:10" x14ac:dyDescent="0.25">
      <c r="C315" s="7"/>
      <c r="D315" s="7"/>
      <c r="E315" s="7"/>
      <c r="F315" s="7"/>
      <c r="G315" s="7"/>
      <c r="H315" s="7"/>
      <c r="I315" s="7"/>
      <c r="J315" s="7"/>
    </row>
    <row r="316" spans="3:10" x14ac:dyDescent="0.25">
      <c r="C316" s="7"/>
      <c r="D316" s="7"/>
      <c r="E316" s="7"/>
      <c r="F316" s="7"/>
      <c r="G316" s="7"/>
      <c r="H316" s="7"/>
      <c r="I316" s="7"/>
      <c r="J316" s="7"/>
    </row>
    <row r="317" spans="3:10" x14ac:dyDescent="0.25">
      <c r="C317" s="7"/>
      <c r="D317" s="7"/>
      <c r="E317" s="7"/>
      <c r="F317" s="7"/>
      <c r="G317" s="7"/>
      <c r="H317" s="7"/>
      <c r="I317" s="7"/>
      <c r="J317" s="7"/>
    </row>
    <row r="318" spans="3:10" x14ac:dyDescent="0.25">
      <c r="C318" s="7"/>
      <c r="D318" s="7"/>
      <c r="E318" s="7"/>
      <c r="F318" s="7"/>
      <c r="G318" s="7"/>
      <c r="H318" s="7"/>
      <c r="I318" s="7"/>
      <c r="J318" s="7"/>
    </row>
    <row r="319" spans="3:10" x14ac:dyDescent="0.25">
      <c r="C319" s="7"/>
      <c r="D319" s="7"/>
      <c r="E319" s="7"/>
      <c r="F319" s="7"/>
      <c r="G319" s="7"/>
      <c r="H319" s="7"/>
      <c r="I319" s="7"/>
      <c r="J319" s="7"/>
    </row>
    <row r="320" spans="3:10" x14ac:dyDescent="0.25">
      <c r="C320" s="7"/>
      <c r="D320" s="7"/>
      <c r="E320" s="7"/>
      <c r="F320" s="7"/>
      <c r="G320" s="7"/>
      <c r="H320" s="7"/>
      <c r="I320" s="7"/>
      <c r="J320" s="7"/>
    </row>
    <row r="321" spans="3:10" x14ac:dyDescent="0.25">
      <c r="C321" s="7"/>
      <c r="D321" s="7"/>
      <c r="E321" s="7"/>
      <c r="F321" s="7"/>
      <c r="G321" s="7"/>
      <c r="H321" s="7"/>
      <c r="I321" s="7"/>
      <c r="J321" s="7"/>
    </row>
    <row r="322" spans="3:10" x14ac:dyDescent="0.25">
      <c r="C322" s="7"/>
      <c r="D322" s="7"/>
      <c r="E322" s="7"/>
      <c r="F322" s="7"/>
      <c r="G322" s="7"/>
      <c r="H322" s="7"/>
      <c r="I322" s="7"/>
      <c r="J322" s="7"/>
    </row>
    <row r="323" spans="3:10" x14ac:dyDescent="0.25">
      <c r="C323" s="7"/>
      <c r="D323" s="7"/>
      <c r="E323" s="7"/>
      <c r="F323" s="7"/>
      <c r="G323" s="7"/>
      <c r="H323" s="7"/>
      <c r="I323" s="7"/>
      <c r="J323" s="7"/>
    </row>
    <row r="324" spans="3:10" x14ac:dyDescent="0.25">
      <c r="C324" s="7"/>
      <c r="D324" s="7"/>
      <c r="E324" s="7"/>
      <c r="F324" s="7"/>
      <c r="G324" s="7"/>
      <c r="H324" s="7"/>
      <c r="I324" s="7"/>
      <c r="J324" s="7"/>
    </row>
    <row r="325" spans="3:10" x14ac:dyDescent="0.25">
      <c r="C325" s="7"/>
      <c r="D325" s="7"/>
      <c r="E325" s="7"/>
      <c r="F325" s="7"/>
      <c r="G325" s="7"/>
      <c r="H325" s="7"/>
      <c r="I325" s="7"/>
      <c r="J325" s="7"/>
    </row>
    <row r="326" spans="3:10" x14ac:dyDescent="0.25">
      <c r="C326" s="7"/>
      <c r="D326" s="7"/>
      <c r="E326" s="7"/>
      <c r="F326" s="7"/>
      <c r="G326" s="7"/>
      <c r="H326" s="7"/>
      <c r="I326" s="7"/>
      <c r="J326" s="7"/>
    </row>
    <row r="327" spans="3:10" x14ac:dyDescent="0.25">
      <c r="C327" s="7"/>
      <c r="D327" s="7"/>
      <c r="E327" s="7"/>
      <c r="F327" s="7"/>
      <c r="G327" s="7"/>
      <c r="H327" s="7"/>
      <c r="I327" s="7"/>
      <c r="J327" s="7"/>
    </row>
    <row r="328" spans="3:10" x14ac:dyDescent="0.25">
      <c r="C328" s="7"/>
      <c r="D328" s="7"/>
      <c r="E328" s="7"/>
      <c r="F328" s="7"/>
      <c r="G328" s="7"/>
      <c r="H328" s="7"/>
      <c r="I328" s="7"/>
      <c r="J328" s="7"/>
    </row>
    <row r="329" spans="3:10" x14ac:dyDescent="0.25">
      <c r="C329" s="7"/>
      <c r="D329" s="7"/>
      <c r="E329" s="7"/>
      <c r="F329" s="7"/>
      <c r="G329" s="7"/>
      <c r="H329" s="7"/>
      <c r="I329" s="7"/>
      <c r="J329" s="7"/>
    </row>
    <row r="330" spans="3:10" x14ac:dyDescent="0.25">
      <c r="C330" s="7"/>
      <c r="D330" s="7"/>
      <c r="E330" s="7"/>
      <c r="F330" s="7"/>
      <c r="G330" s="7"/>
      <c r="H330" s="7"/>
      <c r="I330" s="7"/>
      <c r="J330" s="7"/>
    </row>
    <row r="331" spans="3:10" x14ac:dyDescent="0.25">
      <c r="C331" s="7"/>
      <c r="D331" s="7"/>
      <c r="E331" s="7"/>
      <c r="F331" s="7"/>
      <c r="G331" s="7"/>
      <c r="H331" s="7"/>
      <c r="I331" s="7"/>
      <c r="J331" s="7"/>
    </row>
    <row r="332" spans="3:10" x14ac:dyDescent="0.25">
      <c r="C332" s="7"/>
      <c r="D332" s="7"/>
      <c r="E332" s="7"/>
      <c r="F332" s="7"/>
      <c r="G332" s="7"/>
      <c r="H332" s="7"/>
      <c r="I332" s="7"/>
      <c r="J332" s="7"/>
    </row>
    <row r="333" spans="3:10" x14ac:dyDescent="0.25">
      <c r="C333" s="7"/>
      <c r="D333" s="7"/>
      <c r="E333" s="7"/>
      <c r="F333" s="7"/>
      <c r="G333" s="7"/>
      <c r="H333" s="7"/>
      <c r="I333" s="7"/>
      <c r="J333" s="7"/>
    </row>
    <row r="334" spans="3:10" x14ac:dyDescent="0.25">
      <c r="C334" s="7"/>
      <c r="D334" s="7"/>
      <c r="E334" s="7"/>
      <c r="F334" s="7"/>
      <c r="G334" s="7"/>
      <c r="H334" s="7"/>
      <c r="I334" s="7"/>
      <c r="J334" s="7"/>
    </row>
    <row r="335" spans="3:10" x14ac:dyDescent="0.25">
      <c r="C335" s="7"/>
      <c r="D335" s="7"/>
      <c r="E335" s="7"/>
      <c r="F335" s="7"/>
      <c r="G335" s="7"/>
      <c r="H335" s="7"/>
      <c r="I335" s="7"/>
      <c r="J335" s="7"/>
    </row>
    <row r="336" spans="3:10" x14ac:dyDescent="0.25">
      <c r="C336" s="7"/>
      <c r="D336" s="7"/>
      <c r="E336" s="7"/>
      <c r="F336" s="7"/>
      <c r="G336" s="7"/>
      <c r="H336" s="7"/>
      <c r="I336" s="7"/>
      <c r="J336" s="7"/>
    </row>
    <row r="337" spans="3:10" x14ac:dyDescent="0.25">
      <c r="C337" s="7"/>
      <c r="D337" s="7"/>
      <c r="E337" s="7"/>
      <c r="F337" s="7"/>
      <c r="G337" s="7"/>
      <c r="H337" s="7"/>
      <c r="I337" s="7"/>
      <c r="J337" s="7"/>
    </row>
    <row r="338" spans="3:10" x14ac:dyDescent="0.25">
      <c r="C338" s="7"/>
      <c r="D338" s="7"/>
      <c r="E338" s="7"/>
      <c r="F338" s="7"/>
      <c r="G338" s="7"/>
      <c r="H338" s="7"/>
      <c r="I338" s="7"/>
      <c r="J338" s="7"/>
    </row>
    <row r="339" spans="3:10" x14ac:dyDescent="0.25">
      <c r="C339" s="7"/>
      <c r="D339" s="7"/>
      <c r="E339" s="7"/>
      <c r="F339" s="7"/>
      <c r="G339" s="7"/>
      <c r="H339" s="7"/>
      <c r="I339" s="7"/>
      <c r="J339" s="7"/>
    </row>
    <row r="340" spans="3:10" x14ac:dyDescent="0.25">
      <c r="C340" s="7"/>
      <c r="D340" s="7"/>
      <c r="E340" s="7"/>
      <c r="F340" s="7"/>
      <c r="G340" s="7"/>
      <c r="H340" s="7"/>
      <c r="I340" s="7"/>
      <c r="J340" s="7"/>
    </row>
    <row r="341" spans="3:10" x14ac:dyDescent="0.25">
      <c r="C341" s="7"/>
      <c r="D341" s="7"/>
      <c r="E341" s="7"/>
      <c r="F341" s="7"/>
      <c r="G341" s="7"/>
      <c r="H341" s="7"/>
      <c r="I341" s="7"/>
      <c r="J341" s="7"/>
    </row>
    <row r="342" spans="3:10" x14ac:dyDescent="0.25">
      <c r="C342" s="7"/>
      <c r="D342" s="7"/>
      <c r="E342" s="7"/>
      <c r="F342" s="7"/>
      <c r="G342" s="7"/>
      <c r="H342" s="7"/>
      <c r="I342" s="7"/>
      <c r="J342" s="7"/>
    </row>
    <row r="343" spans="3:10" x14ac:dyDescent="0.25">
      <c r="C343" s="7"/>
      <c r="D343" s="7"/>
      <c r="E343" s="7"/>
      <c r="F343" s="7"/>
      <c r="G343" s="7"/>
      <c r="H343" s="7"/>
      <c r="I343" s="7"/>
      <c r="J343" s="7"/>
    </row>
    <row r="344" spans="3:10" x14ac:dyDescent="0.25">
      <c r="C344" s="7"/>
      <c r="D344" s="7"/>
      <c r="E344" s="7"/>
      <c r="F344" s="7"/>
      <c r="G344" s="7"/>
      <c r="H344" s="7"/>
      <c r="I344" s="7"/>
      <c r="J344" s="7"/>
    </row>
    <row r="345" spans="3:10" x14ac:dyDescent="0.25">
      <c r="C345" s="7"/>
      <c r="D345" s="7"/>
      <c r="E345" s="7"/>
      <c r="F345" s="7"/>
      <c r="G345" s="7"/>
      <c r="H345" s="7"/>
      <c r="I345" s="7"/>
      <c r="J345" s="7"/>
    </row>
    <row r="346" spans="3:10" x14ac:dyDescent="0.25">
      <c r="C346" s="7"/>
      <c r="D346" s="7"/>
      <c r="E346" s="7"/>
      <c r="F346" s="7"/>
      <c r="G346" s="7"/>
      <c r="H346" s="7"/>
      <c r="I346" s="7"/>
      <c r="J346" s="7"/>
    </row>
    <row r="347" spans="3:10" x14ac:dyDescent="0.25">
      <c r="C347" s="7"/>
      <c r="D347" s="7"/>
      <c r="E347" s="7"/>
      <c r="F347" s="7"/>
      <c r="G347" s="7"/>
      <c r="H347" s="7"/>
      <c r="I347" s="7"/>
      <c r="J347" s="7"/>
    </row>
    <row r="348" spans="3:10" x14ac:dyDescent="0.25">
      <c r="C348" s="7"/>
      <c r="D348" s="7"/>
      <c r="E348" s="7"/>
      <c r="F348" s="7"/>
      <c r="G348" s="7"/>
      <c r="H348" s="7"/>
      <c r="I348" s="7"/>
      <c r="J348" s="7"/>
    </row>
    <row r="349" spans="3:10" x14ac:dyDescent="0.25">
      <c r="C349" s="7"/>
      <c r="D349" s="7"/>
      <c r="E349" s="7"/>
      <c r="F349" s="7"/>
      <c r="G349" s="7"/>
      <c r="H349" s="7"/>
      <c r="I349" s="7"/>
      <c r="J349" s="7"/>
    </row>
    <row r="350" spans="3:10" x14ac:dyDescent="0.25">
      <c r="C350" s="7"/>
      <c r="D350" s="7"/>
      <c r="E350" s="7"/>
      <c r="F350" s="7"/>
      <c r="G350" s="7"/>
      <c r="H350" s="7"/>
      <c r="I350" s="7"/>
      <c r="J350" s="7"/>
    </row>
    <row r="351" spans="3:10" x14ac:dyDescent="0.25">
      <c r="C351" s="7"/>
      <c r="D351" s="7"/>
      <c r="E351" s="7"/>
      <c r="F351" s="7"/>
      <c r="G351" s="7"/>
      <c r="H351" s="7"/>
      <c r="I351" s="7"/>
      <c r="J351" s="7"/>
    </row>
    <row r="352" spans="3:10" x14ac:dyDescent="0.25">
      <c r="C352" s="7"/>
      <c r="D352" s="7"/>
      <c r="E352" s="7"/>
      <c r="F352" s="7"/>
      <c r="G352" s="7"/>
      <c r="H352" s="7"/>
      <c r="I352" s="7"/>
      <c r="J352" s="7"/>
    </row>
    <row r="353" spans="3:10" x14ac:dyDescent="0.25">
      <c r="C353" s="7"/>
      <c r="D353" s="7"/>
      <c r="E353" s="7"/>
      <c r="F353" s="7"/>
      <c r="G353" s="7"/>
      <c r="H353" s="7"/>
      <c r="I353" s="7"/>
      <c r="J353" s="7"/>
    </row>
    <row r="354" spans="3:10" x14ac:dyDescent="0.25">
      <c r="C354" s="7"/>
      <c r="D354" s="7"/>
      <c r="E354" s="7"/>
      <c r="F354" s="7"/>
      <c r="G354" s="7"/>
      <c r="H354" s="7"/>
      <c r="I354" s="7"/>
      <c r="J354" s="7"/>
    </row>
    <row r="355" spans="3:10" x14ac:dyDescent="0.25">
      <c r="C355" s="7"/>
      <c r="D355" s="7"/>
      <c r="E355" s="7"/>
      <c r="F355" s="7"/>
      <c r="G355" s="7"/>
      <c r="H355" s="7"/>
      <c r="I355" s="7"/>
      <c r="J355" s="7"/>
    </row>
    <row r="356" spans="3:10" x14ac:dyDescent="0.25">
      <c r="C356" s="7"/>
      <c r="D356" s="7"/>
      <c r="E356" s="7"/>
      <c r="F356" s="7"/>
      <c r="G356" s="7"/>
      <c r="H356" s="7"/>
      <c r="I356" s="7"/>
      <c r="J356" s="7"/>
    </row>
    <row r="357" spans="3:10" x14ac:dyDescent="0.25">
      <c r="C357" s="7"/>
      <c r="D357" s="7"/>
      <c r="E357" s="7"/>
      <c r="F357" s="7"/>
      <c r="G357" s="7"/>
      <c r="H357" s="7"/>
      <c r="I357" s="7"/>
      <c r="J357" s="7"/>
    </row>
    <row r="358" spans="3:10" x14ac:dyDescent="0.25">
      <c r="C358" s="7"/>
      <c r="D358" s="7"/>
      <c r="E358" s="7"/>
      <c r="F358" s="7"/>
      <c r="G358" s="7"/>
      <c r="H358" s="7"/>
      <c r="I358" s="7"/>
      <c r="J358" s="7"/>
    </row>
    <row r="359" spans="3:10" x14ac:dyDescent="0.25">
      <c r="C359" s="7"/>
      <c r="D359" s="7"/>
      <c r="E359" s="7"/>
      <c r="F359" s="7"/>
      <c r="G359" s="7"/>
      <c r="H359" s="7"/>
      <c r="I359" s="7"/>
      <c r="J359" s="7"/>
    </row>
    <row r="360" spans="3:10" x14ac:dyDescent="0.25">
      <c r="C360" s="7"/>
      <c r="D360" s="7"/>
      <c r="E360" s="7"/>
      <c r="F360" s="7"/>
      <c r="G360" s="7"/>
      <c r="H360" s="7"/>
      <c r="I360" s="7"/>
      <c r="J360" s="7"/>
    </row>
    <row r="361" spans="3:10" x14ac:dyDescent="0.25">
      <c r="C361" s="7"/>
      <c r="D361" s="7"/>
      <c r="E361" s="7"/>
      <c r="F361" s="7"/>
      <c r="G361" s="7"/>
      <c r="H361" s="7"/>
      <c r="I361" s="7"/>
      <c r="J361" s="7"/>
    </row>
    <row r="362" spans="3:10" x14ac:dyDescent="0.25">
      <c r="C362" s="7"/>
      <c r="D362" s="7"/>
      <c r="E362" s="7"/>
      <c r="F362" s="7"/>
      <c r="G362" s="7"/>
      <c r="H362" s="7"/>
      <c r="I362" s="7"/>
      <c r="J362" s="7"/>
    </row>
    <row r="363" spans="3:10" x14ac:dyDescent="0.25">
      <c r="C363" s="7"/>
      <c r="D363" s="7"/>
      <c r="E363" s="7"/>
      <c r="F363" s="7"/>
      <c r="G363" s="7"/>
      <c r="H363" s="7"/>
      <c r="I363" s="7"/>
      <c r="J363" s="7"/>
    </row>
    <row r="364" spans="3:10" x14ac:dyDescent="0.25">
      <c r="C364" s="7"/>
      <c r="D364" s="7"/>
      <c r="E364" s="7"/>
      <c r="F364" s="7"/>
      <c r="G364" s="7"/>
      <c r="H364" s="7"/>
      <c r="I364" s="7"/>
      <c r="J364" s="7"/>
    </row>
    <row r="365" spans="3:10" x14ac:dyDescent="0.25">
      <c r="C365" s="7"/>
      <c r="D365" s="7"/>
      <c r="E365" s="7"/>
      <c r="F365" s="7"/>
      <c r="G365" s="7"/>
      <c r="H365" s="7"/>
      <c r="I365" s="7"/>
      <c r="J365" s="7"/>
    </row>
    <row r="366" spans="3:10" x14ac:dyDescent="0.25">
      <c r="C366" s="7"/>
      <c r="D366" s="7"/>
      <c r="E366" s="7"/>
      <c r="F366" s="7"/>
      <c r="G366" s="7"/>
      <c r="H366" s="7"/>
      <c r="I366" s="7"/>
      <c r="J366" s="7"/>
    </row>
    <row r="367" spans="3:10" x14ac:dyDescent="0.25">
      <c r="C367" s="7"/>
      <c r="D367" s="7"/>
      <c r="E367" s="7"/>
      <c r="F367" s="7"/>
      <c r="G367" s="7"/>
      <c r="H367" s="7"/>
      <c r="I367" s="7"/>
      <c r="J367" s="7"/>
    </row>
    <row r="368" spans="3:10" x14ac:dyDescent="0.25">
      <c r="C368" s="7"/>
      <c r="D368" s="7"/>
      <c r="E368" s="7"/>
      <c r="F368" s="7"/>
      <c r="G368" s="7"/>
      <c r="H368" s="7"/>
      <c r="I368" s="7"/>
      <c r="J368" s="7"/>
    </row>
    <row r="369" spans="3:10" x14ac:dyDescent="0.25">
      <c r="C369" s="7"/>
      <c r="D369" s="7"/>
      <c r="E369" s="7"/>
      <c r="F369" s="7"/>
      <c r="G369" s="7"/>
      <c r="H369" s="7"/>
      <c r="I369" s="7"/>
      <c r="J369" s="7"/>
    </row>
    <row r="370" spans="3:10" x14ac:dyDescent="0.25">
      <c r="C370" s="7"/>
      <c r="D370" s="7"/>
      <c r="E370" s="7"/>
      <c r="F370" s="7"/>
      <c r="G370" s="7"/>
      <c r="H370" s="7"/>
      <c r="I370" s="7"/>
      <c r="J370" s="7"/>
    </row>
    <row r="371" spans="3:10" x14ac:dyDescent="0.25">
      <c r="C371" s="7"/>
      <c r="D371" s="7"/>
      <c r="E371" s="7"/>
      <c r="F371" s="7"/>
      <c r="G371" s="7"/>
      <c r="H371" s="7"/>
      <c r="I371" s="7"/>
      <c r="J371" s="7"/>
    </row>
    <row r="372" spans="3:10" x14ac:dyDescent="0.25">
      <c r="C372" s="7"/>
      <c r="D372" s="7"/>
      <c r="E372" s="7"/>
      <c r="F372" s="7"/>
      <c r="G372" s="7"/>
      <c r="H372" s="7"/>
      <c r="I372" s="7"/>
      <c r="J372" s="7"/>
    </row>
    <row r="373" spans="3:10" x14ac:dyDescent="0.25">
      <c r="C373" s="7"/>
      <c r="D373" s="7"/>
      <c r="E373" s="7"/>
      <c r="F373" s="7"/>
      <c r="G373" s="7"/>
      <c r="H373" s="7"/>
      <c r="I373" s="7"/>
      <c r="J373" s="7"/>
    </row>
    <row r="374" spans="3:10" x14ac:dyDescent="0.25">
      <c r="C374" s="7"/>
      <c r="D374" s="7"/>
      <c r="E374" s="7"/>
      <c r="F374" s="7"/>
      <c r="G374" s="7"/>
      <c r="H374" s="7"/>
      <c r="I374" s="7"/>
      <c r="J374" s="7"/>
    </row>
    <row r="375" spans="3:10" x14ac:dyDescent="0.25">
      <c r="C375" s="7"/>
      <c r="D375" s="7"/>
      <c r="E375" s="7"/>
      <c r="F375" s="7"/>
      <c r="G375" s="7"/>
      <c r="H375" s="7"/>
      <c r="I375" s="7"/>
      <c r="J375" s="7"/>
    </row>
    <row r="376" spans="3:10" x14ac:dyDescent="0.25">
      <c r="C376" s="7"/>
      <c r="D376" s="7"/>
      <c r="E376" s="7"/>
      <c r="F376" s="7"/>
      <c r="G376" s="7"/>
      <c r="H376" s="7"/>
      <c r="I376" s="7"/>
      <c r="J376" s="7"/>
    </row>
    <row r="377" spans="3:10" x14ac:dyDescent="0.25">
      <c r="C377" s="7"/>
      <c r="D377" s="7"/>
      <c r="E377" s="7"/>
      <c r="F377" s="7"/>
      <c r="G377" s="7"/>
      <c r="H377" s="7"/>
      <c r="I377" s="7"/>
      <c r="J377" s="7"/>
    </row>
    <row r="378" spans="3:10" x14ac:dyDescent="0.25">
      <c r="C378" s="7"/>
      <c r="D378" s="7"/>
      <c r="E378" s="7"/>
      <c r="F378" s="7"/>
      <c r="G378" s="7"/>
      <c r="H378" s="7"/>
      <c r="I378" s="7"/>
      <c r="J378" s="7"/>
    </row>
    <row r="379" spans="3:10" x14ac:dyDescent="0.25">
      <c r="C379" s="7"/>
      <c r="D379" s="7"/>
      <c r="E379" s="7"/>
      <c r="F379" s="7"/>
      <c r="G379" s="7"/>
      <c r="H379" s="7"/>
      <c r="I379" s="7"/>
      <c r="J379" s="7"/>
    </row>
    <row r="380" spans="3:10" x14ac:dyDescent="0.25">
      <c r="C380" s="7"/>
      <c r="D380" s="7"/>
      <c r="E380" s="7"/>
      <c r="F380" s="7"/>
      <c r="G380" s="7"/>
      <c r="H380" s="7"/>
      <c r="I380" s="7"/>
      <c r="J380" s="7"/>
    </row>
    <row r="381" spans="3:10" x14ac:dyDescent="0.25">
      <c r="C381" s="7"/>
      <c r="D381" s="7"/>
      <c r="E381" s="7"/>
      <c r="F381" s="7"/>
      <c r="G381" s="7"/>
      <c r="H381" s="7"/>
      <c r="I381" s="7"/>
      <c r="J381" s="7"/>
    </row>
    <row r="382" spans="3:10" x14ac:dyDescent="0.25">
      <c r="C382" s="7"/>
      <c r="D382" s="7"/>
      <c r="E382" s="7"/>
      <c r="F382" s="7"/>
      <c r="G382" s="7"/>
      <c r="H382" s="7"/>
      <c r="I382" s="7"/>
      <c r="J382" s="7"/>
    </row>
    <row r="383" spans="3:10" x14ac:dyDescent="0.25">
      <c r="C383" s="7"/>
      <c r="D383" s="7"/>
      <c r="E383" s="7"/>
      <c r="F383" s="7"/>
      <c r="G383" s="7"/>
      <c r="H383" s="7"/>
      <c r="I383" s="7"/>
      <c r="J383" s="7"/>
    </row>
    <row r="384" spans="3:10" x14ac:dyDescent="0.25">
      <c r="C384" s="7"/>
      <c r="D384" s="7"/>
      <c r="E384" s="7"/>
      <c r="F384" s="7"/>
      <c r="G384" s="7"/>
      <c r="H384" s="7"/>
      <c r="I384" s="7"/>
      <c r="J384" s="7"/>
    </row>
    <row r="385" spans="3:10" x14ac:dyDescent="0.25">
      <c r="C385" s="7"/>
      <c r="D385" s="7"/>
      <c r="E385" s="7"/>
      <c r="F385" s="7"/>
      <c r="G385" s="7"/>
      <c r="H385" s="7"/>
      <c r="I385" s="7"/>
      <c r="J385" s="7"/>
    </row>
    <row r="386" spans="3:10" x14ac:dyDescent="0.25">
      <c r="C386" s="7"/>
      <c r="D386" s="7"/>
      <c r="E386" s="7"/>
      <c r="F386" s="7"/>
      <c r="G386" s="7"/>
      <c r="H386" s="7"/>
      <c r="I386" s="7"/>
      <c r="J386" s="7"/>
    </row>
    <row r="387" spans="3:10" x14ac:dyDescent="0.25">
      <c r="C387" s="7"/>
      <c r="D387" s="7"/>
      <c r="E387" s="7"/>
      <c r="F387" s="7"/>
      <c r="G387" s="7"/>
      <c r="H387" s="7"/>
      <c r="I387" s="7"/>
      <c r="J387" s="7"/>
    </row>
    <row r="388" spans="3:10" x14ac:dyDescent="0.25">
      <c r="C388" s="7"/>
      <c r="D388" s="7"/>
      <c r="E388" s="7"/>
      <c r="F388" s="7"/>
      <c r="G388" s="7"/>
      <c r="H388" s="7"/>
      <c r="I388" s="7"/>
      <c r="J388" s="7"/>
    </row>
    <row r="389" spans="3:10" x14ac:dyDescent="0.25">
      <c r="C389" s="7"/>
      <c r="D389" s="7"/>
      <c r="E389" s="7"/>
      <c r="F389" s="7"/>
      <c r="G389" s="7"/>
      <c r="H389" s="7"/>
      <c r="I389" s="7"/>
      <c r="J389" s="7"/>
    </row>
    <row r="390" spans="3:10" x14ac:dyDescent="0.25">
      <c r="C390" s="7"/>
      <c r="D390" s="7"/>
      <c r="E390" s="7"/>
      <c r="F390" s="7"/>
      <c r="G390" s="7"/>
      <c r="H390" s="7"/>
      <c r="I390" s="7"/>
      <c r="J390" s="7"/>
    </row>
    <row r="391" spans="3:10" x14ac:dyDescent="0.25">
      <c r="C391" s="7"/>
      <c r="D391" s="7"/>
      <c r="E391" s="7"/>
      <c r="F391" s="7"/>
      <c r="G391" s="7"/>
      <c r="H391" s="7"/>
      <c r="I391" s="7"/>
      <c r="J391" s="7"/>
    </row>
    <row r="392" spans="3:10" x14ac:dyDescent="0.25">
      <c r="C392" s="7"/>
      <c r="D392" s="7"/>
      <c r="E392" s="7"/>
      <c r="F392" s="7"/>
      <c r="G392" s="7"/>
      <c r="H392" s="7"/>
      <c r="I392" s="7"/>
      <c r="J392" s="7"/>
    </row>
    <row r="393" spans="3:10" x14ac:dyDescent="0.25">
      <c r="C393" s="7"/>
      <c r="D393" s="7"/>
      <c r="E393" s="7"/>
      <c r="F393" s="7"/>
      <c r="G393" s="7"/>
      <c r="H393" s="7"/>
      <c r="I393" s="7"/>
      <c r="J393" s="7"/>
    </row>
    <row r="394" spans="3:10" x14ac:dyDescent="0.25">
      <c r="C394" s="7"/>
      <c r="D394" s="7"/>
      <c r="E394" s="7"/>
      <c r="F394" s="7"/>
      <c r="G394" s="7"/>
      <c r="H394" s="7"/>
      <c r="I394" s="7"/>
      <c r="J394" s="7"/>
    </row>
    <row r="395" spans="3:10" x14ac:dyDescent="0.25">
      <c r="C395" s="7"/>
      <c r="D395" s="7"/>
      <c r="E395" s="7"/>
      <c r="F395" s="7"/>
      <c r="G395" s="7"/>
      <c r="H395" s="7"/>
      <c r="I395" s="7"/>
      <c r="J395" s="7"/>
    </row>
    <row r="396" spans="3:10" x14ac:dyDescent="0.25">
      <c r="C396" s="7"/>
      <c r="D396" s="7"/>
      <c r="E396" s="7"/>
      <c r="F396" s="7"/>
      <c r="G396" s="7"/>
      <c r="H396" s="7"/>
      <c r="I396" s="7"/>
      <c r="J396" s="7"/>
    </row>
    <row r="397" spans="3:10" x14ac:dyDescent="0.25">
      <c r="C397" s="7"/>
      <c r="D397" s="7"/>
      <c r="E397" s="7"/>
      <c r="F397" s="7"/>
      <c r="G397" s="7"/>
      <c r="H397" s="7"/>
      <c r="I397" s="7"/>
      <c r="J397" s="7"/>
    </row>
    <row r="398" spans="3:10" x14ac:dyDescent="0.25">
      <c r="C398" s="7"/>
      <c r="D398" s="7"/>
      <c r="E398" s="7"/>
      <c r="F398" s="7"/>
      <c r="G398" s="7"/>
      <c r="H398" s="7"/>
      <c r="I398" s="7"/>
      <c r="J398" s="7"/>
    </row>
    <row r="399" spans="3:10" x14ac:dyDescent="0.25">
      <c r="C399" s="7"/>
      <c r="D399" s="7"/>
      <c r="E399" s="7"/>
      <c r="F399" s="7"/>
      <c r="G399" s="7"/>
      <c r="H399" s="7"/>
      <c r="I399" s="7"/>
      <c r="J399" s="7"/>
    </row>
    <row r="400" spans="3:10" x14ac:dyDescent="0.25">
      <c r="C400" s="7"/>
      <c r="D400" s="7"/>
      <c r="E400" s="7"/>
      <c r="F400" s="7"/>
      <c r="G400" s="7"/>
      <c r="H400" s="7"/>
      <c r="I400" s="7"/>
      <c r="J400" s="7"/>
    </row>
    <row r="401" spans="3:10" x14ac:dyDescent="0.25">
      <c r="C401" s="7"/>
      <c r="D401" s="7"/>
      <c r="E401" s="7"/>
      <c r="F401" s="7"/>
      <c r="G401" s="7"/>
      <c r="H401" s="7"/>
      <c r="I401" s="7"/>
      <c r="J401" s="7"/>
    </row>
    <row r="402" spans="3:10" x14ac:dyDescent="0.25">
      <c r="C402" s="7"/>
      <c r="D402" s="7"/>
      <c r="E402" s="7"/>
      <c r="F402" s="7"/>
      <c r="G402" s="7"/>
      <c r="H402" s="7"/>
      <c r="I402" s="7"/>
      <c r="J402" s="7"/>
    </row>
    <row r="403" spans="3:10" x14ac:dyDescent="0.25">
      <c r="C403" s="7"/>
      <c r="D403" s="7"/>
      <c r="E403" s="7"/>
      <c r="F403" s="7"/>
      <c r="G403" s="7"/>
      <c r="H403" s="7"/>
      <c r="I403" s="7"/>
      <c r="J403" s="7"/>
    </row>
    <row r="404" spans="3:10" x14ac:dyDescent="0.25">
      <c r="C404" s="7"/>
      <c r="D404" s="7"/>
      <c r="E404" s="7"/>
      <c r="F404" s="7"/>
      <c r="G404" s="7"/>
      <c r="H404" s="7"/>
      <c r="I404" s="7"/>
      <c r="J404" s="7"/>
    </row>
    <row r="405" spans="3:10" x14ac:dyDescent="0.25">
      <c r="C405" s="7"/>
      <c r="D405" s="7"/>
      <c r="E405" s="7"/>
      <c r="F405" s="7"/>
      <c r="G405" s="7"/>
      <c r="H405" s="7"/>
      <c r="I405" s="7"/>
      <c r="J405" s="7"/>
    </row>
    <row r="406" spans="3:10" x14ac:dyDescent="0.25">
      <c r="C406" s="7"/>
      <c r="D406" s="7"/>
      <c r="E406" s="7"/>
      <c r="F406" s="7"/>
      <c r="G406" s="7"/>
      <c r="H406" s="7"/>
      <c r="I406" s="7"/>
      <c r="J406" s="7"/>
    </row>
    <row r="407" spans="3:10" x14ac:dyDescent="0.25">
      <c r="C407" s="7"/>
      <c r="D407" s="7"/>
      <c r="E407" s="7"/>
      <c r="F407" s="7"/>
      <c r="G407" s="7"/>
      <c r="H407" s="7"/>
      <c r="I407" s="7"/>
      <c r="J407" s="7"/>
    </row>
    <row r="408" spans="3:10" x14ac:dyDescent="0.25">
      <c r="C408" s="7"/>
      <c r="D408" s="7"/>
      <c r="E408" s="7"/>
      <c r="F408" s="7"/>
      <c r="G408" s="7"/>
      <c r="H408" s="7"/>
      <c r="I408" s="7"/>
      <c r="J408" s="7"/>
    </row>
    <row r="409" spans="3:10" x14ac:dyDescent="0.25">
      <c r="C409" s="7"/>
      <c r="D409" s="7"/>
      <c r="E409" s="7"/>
      <c r="F409" s="7"/>
      <c r="G409" s="7"/>
      <c r="H409" s="7"/>
      <c r="I409" s="7"/>
      <c r="J409" s="7"/>
    </row>
    <row r="410" spans="3:10" x14ac:dyDescent="0.25">
      <c r="C410" s="7"/>
      <c r="D410" s="7"/>
      <c r="E410" s="7"/>
      <c r="F410" s="7"/>
      <c r="G410" s="7"/>
      <c r="H410" s="7"/>
      <c r="I410" s="7"/>
      <c r="J410" s="7"/>
    </row>
    <row r="411" spans="3:10" x14ac:dyDescent="0.25">
      <c r="C411" s="7"/>
      <c r="D411" s="7"/>
      <c r="E411" s="7"/>
      <c r="F411" s="7"/>
      <c r="G411" s="7"/>
      <c r="H411" s="7"/>
      <c r="I411" s="7"/>
      <c r="J411" s="7"/>
    </row>
    <row r="412" spans="3:10" x14ac:dyDescent="0.25">
      <c r="C412" s="7"/>
      <c r="D412" s="7"/>
      <c r="E412" s="7"/>
      <c r="F412" s="7"/>
      <c r="G412" s="7"/>
      <c r="H412" s="7"/>
      <c r="I412" s="7"/>
      <c r="J412" s="7"/>
    </row>
    <row r="413" spans="3:10" x14ac:dyDescent="0.25">
      <c r="C413" s="7"/>
      <c r="D413" s="7"/>
      <c r="E413" s="7"/>
      <c r="F413" s="7"/>
      <c r="G413" s="7"/>
      <c r="H413" s="7"/>
      <c r="I413" s="7"/>
      <c r="J413" s="7"/>
    </row>
    <row r="414" spans="3:10" x14ac:dyDescent="0.25">
      <c r="C414" s="7"/>
      <c r="D414" s="7"/>
      <c r="E414" s="7"/>
      <c r="F414" s="7"/>
      <c r="G414" s="7"/>
      <c r="H414" s="7"/>
      <c r="I414" s="7"/>
      <c r="J414" s="7"/>
    </row>
    <row r="415" spans="3:10" x14ac:dyDescent="0.25">
      <c r="C415" s="7"/>
      <c r="D415" s="7"/>
      <c r="E415" s="7"/>
      <c r="F415" s="7"/>
      <c r="G415" s="7"/>
      <c r="H415" s="7"/>
      <c r="I415" s="7"/>
      <c r="J415" s="7"/>
    </row>
    <row r="416" spans="3:10" x14ac:dyDescent="0.25">
      <c r="C416" s="7"/>
      <c r="D416" s="7"/>
      <c r="E416" s="7"/>
      <c r="F416" s="7"/>
      <c r="G416" s="7"/>
      <c r="H416" s="7"/>
      <c r="I416" s="7"/>
      <c r="J416" s="7"/>
    </row>
    <row r="417" spans="3:10" x14ac:dyDescent="0.25">
      <c r="C417" s="7"/>
      <c r="D417" s="7"/>
      <c r="E417" s="7"/>
      <c r="F417" s="7"/>
      <c r="G417" s="7"/>
      <c r="H417" s="7"/>
      <c r="I417" s="7"/>
      <c r="J417" s="7"/>
    </row>
    <row r="418" spans="3:10" x14ac:dyDescent="0.25">
      <c r="C418" s="7"/>
      <c r="D418" s="7"/>
      <c r="E418" s="7"/>
      <c r="F418" s="7"/>
      <c r="G418" s="7"/>
      <c r="H418" s="7"/>
      <c r="I418" s="7"/>
      <c r="J418" s="7"/>
    </row>
    <row r="419" spans="3:10" x14ac:dyDescent="0.25">
      <c r="C419" s="7"/>
      <c r="D419" s="7"/>
      <c r="E419" s="7"/>
      <c r="F419" s="7"/>
      <c r="G419" s="7"/>
      <c r="H419" s="7"/>
      <c r="I419" s="7"/>
      <c r="J419" s="7"/>
    </row>
    <row r="420" spans="3:10" x14ac:dyDescent="0.25">
      <c r="C420" s="7"/>
      <c r="D420" s="7"/>
      <c r="E420" s="7"/>
      <c r="F420" s="7"/>
      <c r="G420" s="7"/>
      <c r="H420" s="7"/>
      <c r="I420" s="7"/>
      <c r="J420" s="7"/>
    </row>
    <row r="421" spans="3:10" x14ac:dyDescent="0.25">
      <c r="C421" s="7"/>
      <c r="D421" s="7"/>
      <c r="E421" s="7"/>
      <c r="F421" s="7"/>
      <c r="G421" s="7"/>
      <c r="H421" s="7"/>
      <c r="I421" s="7"/>
      <c r="J421" s="7"/>
    </row>
    <row r="422" spans="3:10" x14ac:dyDescent="0.25">
      <c r="C422" s="7"/>
      <c r="D422" s="7"/>
      <c r="E422" s="7"/>
      <c r="F422" s="7"/>
      <c r="G422" s="7"/>
      <c r="H422" s="7"/>
      <c r="I422" s="7"/>
      <c r="J422" s="7"/>
    </row>
    <row r="423" spans="3:10" x14ac:dyDescent="0.25">
      <c r="C423" s="7"/>
      <c r="D423" s="7"/>
      <c r="E423" s="7"/>
      <c r="F423" s="7"/>
      <c r="G423" s="7"/>
      <c r="H423" s="7"/>
      <c r="I423" s="7"/>
      <c r="J423" s="7"/>
    </row>
    <row r="424" spans="3:10" x14ac:dyDescent="0.25">
      <c r="C424" s="7"/>
      <c r="D424" s="7"/>
      <c r="E424" s="7"/>
      <c r="F424" s="7"/>
      <c r="G424" s="7"/>
      <c r="H424" s="7"/>
      <c r="I424" s="7"/>
      <c r="J424" s="7"/>
    </row>
    <row r="425" spans="3:10" x14ac:dyDescent="0.25">
      <c r="C425" s="7"/>
      <c r="D425" s="7"/>
      <c r="E425" s="7"/>
      <c r="F425" s="7"/>
      <c r="G425" s="7"/>
      <c r="H425" s="7"/>
      <c r="I425" s="7"/>
      <c r="J425" s="7"/>
    </row>
    <row r="426" spans="3:10" x14ac:dyDescent="0.25">
      <c r="C426" s="7"/>
      <c r="D426" s="7"/>
      <c r="E426" s="7"/>
      <c r="F426" s="7"/>
      <c r="G426" s="7"/>
      <c r="H426" s="7"/>
      <c r="I426" s="7"/>
      <c r="J426" s="7"/>
    </row>
    <row r="427" spans="3:10" x14ac:dyDescent="0.25">
      <c r="C427" s="7"/>
      <c r="D427" s="7"/>
      <c r="E427" s="7"/>
      <c r="F427" s="7"/>
      <c r="G427" s="7"/>
      <c r="H427" s="7"/>
      <c r="I427" s="7"/>
      <c r="J427" s="7"/>
    </row>
    <row r="428" spans="3:10" x14ac:dyDescent="0.25">
      <c r="C428" s="7"/>
      <c r="D428" s="7"/>
      <c r="E428" s="7"/>
      <c r="F428" s="7"/>
      <c r="G428" s="7"/>
      <c r="H428" s="7"/>
      <c r="I428" s="7"/>
      <c r="J428" s="7"/>
    </row>
    <row r="429" spans="3:10" x14ac:dyDescent="0.25">
      <c r="C429" s="7"/>
      <c r="D429" s="7"/>
      <c r="E429" s="7"/>
      <c r="F429" s="7"/>
      <c r="G429" s="7"/>
      <c r="H429" s="7"/>
      <c r="I429" s="7"/>
      <c r="J429" s="7"/>
    </row>
    <row r="430" spans="3:10" x14ac:dyDescent="0.25">
      <c r="C430" s="7"/>
      <c r="D430" s="7"/>
      <c r="E430" s="7"/>
      <c r="F430" s="7"/>
      <c r="G430" s="7"/>
      <c r="H430" s="7"/>
      <c r="I430" s="7"/>
      <c r="J430" s="7"/>
    </row>
    <row r="431" spans="3:10" x14ac:dyDescent="0.25">
      <c r="C431" s="7"/>
      <c r="D431" s="7"/>
      <c r="E431" s="7"/>
      <c r="F431" s="7"/>
      <c r="G431" s="7"/>
      <c r="H431" s="7"/>
      <c r="I431" s="7"/>
      <c r="J431" s="7"/>
    </row>
    <row r="432" spans="3:10" x14ac:dyDescent="0.25">
      <c r="C432" s="7"/>
      <c r="D432" s="7"/>
      <c r="E432" s="7"/>
      <c r="F432" s="7"/>
      <c r="G432" s="7"/>
      <c r="H432" s="7"/>
      <c r="I432" s="7"/>
      <c r="J432" s="7"/>
    </row>
    <row r="433" spans="3:10" x14ac:dyDescent="0.25">
      <c r="C433" s="7"/>
      <c r="D433" s="7"/>
      <c r="E433" s="7"/>
      <c r="F433" s="7"/>
      <c r="G433" s="7"/>
      <c r="H433" s="7"/>
      <c r="I433" s="7"/>
      <c r="J433" s="7"/>
    </row>
    <row r="434" spans="3:10" x14ac:dyDescent="0.25">
      <c r="C434" s="7"/>
      <c r="D434" s="7"/>
      <c r="E434" s="7"/>
      <c r="F434" s="7"/>
      <c r="G434" s="7"/>
      <c r="H434" s="7"/>
      <c r="I434" s="7"/>
      <c r="J434" s="7"/>
    </row>
    <row r="435" spans="3:10" x14ac:dyDescent="0.25">
      <c r="C435" s="7"/>
      <c r="D435" s="7"/>
      <c r="E435" s="7"/>
      <c r="F435" s="7"/>
      <c r="G435" s="7"/>
      <c r="H435" s="7"/>
      <c r="I435" s="7"/>
      <c r="J435" s="7"/>
    </row>
    <row r="436" spans="3:10" x14ac:dyDescent="0.25">
      <c r="C436" s="7"/>
      <c r="D436" s="7"/>
      <c r="E436" s="7"/>
      <c r="F436" s="7"/>
      <c r="G436" s="7"/>
      <c r="H436" s="7"/>
      <c r="I436" s="7"/>
      <c r="J436" s="7"/>
    </row>
    <row r="437" spans="3:10" x14ac:dyDescent="0.25">
      <c r="C437" s="7"/>
      <c r="D437" s="7"/>
      <c r="E437" s="7"/>
      <c r="F437" s="7"/>
      <c r="G437" s="7"/>
      <c r="H437" s="7"/>
      <c r="I437" s="7"/>
      <c r="J437" s="7"/>
    </row>
    <row r="438" spans="3:10" x14ac:dyDescent="0.25">
      <c r="C438" s="7"/>
      <c r="D438" s="7"/>
      <c r="E438" s="7"/>
      <c r="F438" s="7"/>
      <c r="G438" s="7"/>
      <c r="H438" s="7"/>
      <c r="I438" s="7"/>
      <c r="J438" s="7"/>
    </row>
    <row r="439" spans="3:10" x14ac:dyDescent="0.25">
      <c r="C439" s="7"/>
      <c r="D439" s="7"/>
      <c r="E439" s="7"/>
      <c r="F439" s="7"/>
      <c r="G439" s="7"/>
      <c r="H439" s="7"/>
      <c r="I439" s="7"/>
      <c r="J439" s="7"/>
    </row>
    <row r="440" spans="3:10" x14ac:dyDescent="0.25">
      <c r="C440" s="7"/>
      <c r="D440" s="7"/>
      <c r="E440" s="7"/>
      <c r="F440" s="7"/>
      <c r="G440" s="7"/>
      <c r="H440" s="7"/>
      <c r="I440" s="7"/>
      <c r="J440" s="7"/>
    </row>
    <row r="441" spans="3:10" x14ac:dyDescent="0.25">
      <c r="C441" s="7"/>
      <c r="D441" s="7"/>
      <c r="E441" s="7"/>
      <c r="F441" s="7"/>
      <c r="G441" s="7"/>
      <c r="H441" s="7"/>
      <c r="I441" s="7"/>
      <c r="J441" s="7"/>
    </row>
    <row r="442" spans="3:10" x14ac:dyDescent="0.25">
      <c r="C442" s="7"/>
      <c r="D442" s="7"/>
      <c r="E442" s="7"/>
      <c r="F442" s="7"/>
      <c r="G442" s="7"/>
      <c r="H442" s="7"/>
      <c r="I442" s="7"/>
      <c r="J442" s="7"/>
    </row>
    <row r="443" spans="3:10" x14ac:dyDescent="0.25">
      <c r="C443" s="7"/>
      <c r="D443" s="7"/>
      <c r="E443" s="7"/>
      <c r="F443" s="7"/>
      <c r="G443" s="7"/>
      <c r="H443" s="7"/>
      <c r="I443" s="7"/>
      <c r="J443" s="7"/>
    </row>
    <row r="444" spans="3:10" x14ac:dyDescent="0.25">
      <c r="C444" s="7"/>
      <c r="D444" s="7"/>
      <c r="E444" s="7"/>
      <c r="F444" s="7"/>
      <c r="G444" s="7"/>
      <c r="H444" s="7"/>
      <c r="I444" s="7"/>
      <c r="J444" s="7"/>
    </row>
    <row r="445" spans="3:10" x14ac:dyDescent="0.25">
      <c r="C445" s="7"/>
      <c r="D445" s="7"/>
      <c r="E445" s="7"/>
      <c r="F445" s="7"/>
      <c r="G445" s="7"/>
      <c r="H445" s="7"/>
      <c r="I445" s="7"/>
      <c r="J445" s="7"/>
    </row>
    <row r="446" spans="3:10" x14ac:dyDescent="0.25">
      <c r="C446" s="7"/>
      <c r="D446" s="7"/>
      <c r="E446" s="7"/>
      <c r="F446" s="7"/>
      <c r="G446" s="7"/>
      <c r="H446" s="7"/>
      <c r="I446" s="7"/>
      <c r="J446" s="7"/>
    </row>
    <row r="447" spans="3:10" x14ac:dyDescent="0.25">
      <c r="C447" s="7"/>
      <c r="D447" s="7"/>
      <c r="E447" s="7"/>
      <c r="F447" s="7"/>
      <c r="G447" s="7"/>
      <c r="H447" s="7"/>
      <c r="I447" s="7"/>
      <c r="J447" s="7"/>
    </row>
    <row r="448" spans="3:10" x14ac:dyDescent="0.25">
      <c r="C448" s="7"/>
      <c r="D448" s="7"/>
      <c r="E448" s="7"/>
      <c r="F448" s="7"/>
      <c r="G448" s="7"/>
      <c r="H448" s="7"/>
      <c r="I448" s="7"/>
      <c r="J448" s="7"/>
    </row>
    <row r="449" spans="3:10" x14ac:dyDescent="0.25">
      <c r="C449" s="7"/>
      <c r="D449" s="7"/>
      <c r="E449" s="7"/>
      <c r="F449" s="7"/>
      <c r="G449" s="7"/>
      <c r="H449" s="7"/>
      <c r="I449" s="7"/>
      <c r="J449" s="7"/>
    </row>
    <row r="450" spans="3:10" x14ac:dyDescent="0.25">
      <c r="C450" s="7"/>
      <c r="D450" s="7"/>
      <c r="E450" s="7"/>
      <c r="F450" s="7"/>
      <c r="G450" s="7"/>
      <c r="H450" s="7"/>
      <c r="I450" s="7"/>
      <c r="J450" s="7"/>
    </row>
    <row r="451" spans="3:10" x14ac:dyDescent="0.25">
      <c r="C451" s="7"/>
      <c r="D451" s="7"/>
      <c r="E451" s="7"/>
      <c r="F451" s="7"/>
      <c r="G451" s="7"/>
      <c r="H451" s="7"/>
      <c r="I451" s="7"/>
      <c r="J451" s="7"/>
    </row>
    <row r="452" spans="3:10" x14ac:dyDescent="0.25">
      <c r="C452" s="7"/>
      <c r="D452" s="7"/>
      <c r="E452" s="7"/>
      <c r="F452" s="7"/>
      <c r="G452" s="7"/>
      <c r="H452" s="7"/>
      <c r="I452" s="7"/>
      <c r="J452" s="7"/>
    </row>
    <row r="453" spans="3:10" x14ac:dyDescent="0.25">
      <c r="C453" s="7"/>
      <c r="D453" s="7"/>
      <c r="E453" s="7"/>
      <c r="F453" s="7"/>
      <c r="G453" s="7"/>
      <c r="H453" s="7"/>
      <c r="I453" s="7"/>
      <c r="J453" s="7"/>
    </row>
    <row r="454" spans="3:10" x14ac:dyDescent="0.25">
      <c r="C454" s="7"/>
      <c r="D454" s="7"/>
      <c r="E454" s="7"/>
      <c r="F454" s="7"/>
      <c r="G454" s="7"/>
      <c r="H454" s="7"/>
      <c r="I454" s="7"/>
      <c r="J454" s="7"/>
    </row>
    <row r="455" spans="3:10" x14ac:dyDescent="0.25">
      <c r="C455" s="7"/>
      <c r="D455" s="7"/>
      <c r="E455" s="7"/>
      <c r="F455" s="7"/>
      <c r="G455" s="7"/>
      <c r="H455" s="7"/>
      <c r="I455" s="7"/>
      <c r="J455" s="7"/>
    </row>
    <row r="456" spans="3:10" x14ac:dyDescent="0.25">
      <c r="C456" s="7"/>
      <c r="D456" s="7"/>
      <c r="E456" s="7"/>
      <c r="F456" s="7"/>
      <c r="G456" s="7"/>
      <c r="H456" s="7"/>
      <c r="I456" s="7"/>
      <c r="J456" s="7"/>
    </row>
    <row r="457" spans="3:10" x14ac:dyDescent="0.25">
      <c r="C457" s="7"/>
      <c r="D457" s="7"/>
      <c r="E457" s="7"/>
      <c r="F457" s="7"/>
      <c r="G457" s="7"/>
      <c r="H457" s="7"/>
      <c r="I457" s="7"/>
      <c r="J457" s="7"/>
    </row>
    <row r="458" spans="3:10" x14ac:dyDescent="0.25">
      <c r="C458" s="7"/>
      <c r="D458" s="7"/>
      <c r="E458" s="7"/>
      <c r="F458" s="7"/>
      <c r="G458" s="7"/>
      <c r="H458" s="7"/>
      <c r="I458" s="7"/>
      <c r="J458" s="7"/>
    </row>
    <row r="459" spans="3:10" x14ac:dyDescent="0.25">
      <c r="C459" s="7"/>
      <c r="D459" s="7"/>
      <c r="E459" s="7"/>
      <c r="F459" s="7"/>
      <c r="G459" s="7"/>
      <c r="H459" s="7"/>
      <c r="I459" s="7"/>
      <c r="J459" s="7"/>
    </row>
    <row r="460" spans="3:10" x14ac:dyDescent="0.25">
      <c r="C460" s="7"/>
      <c r="D460" s="7"/>
      <c r="E460" s="7"/>
      <c r="F460" s="7"/>
      <c r="G460" s="7"/>
      <c r="H460" s="7"/>
      <c r="I460" s="7"/>
      <c r="J460" s="7"/>
    </row>
    <row r="461" spans="3:10" x14ac:dyDescent="0.25">
      <c r="C461" s="7"/>
      <c r="D461" s="7"/>
      <c r="E461" s="7"/>
      <c r="F461" s="7"/>
      <c r="G461" s="7"/>
      <c r="H461" s="7"/>
      <c r="I461" s="7"/>
      <c r="J461" s="7"/>
    </row>
    <row r="462" spans="3:10" x14ac:dyDescent="0.25">
      <c r="C462" s="7"/>
      <c r="D462" s="7"/>
      <c r="E462" s="7"/>
      <c r="F462" s="7"/>
      <c r="G462" s="7"/>
      <c r="H462" s="7"/>
      <c r="I462" s="7"/>
      <c r="J462" s="7"/>
    </row>
    <row r="463" spans="3:10" x14ac:dyDescent="0.25">
      <c r="C463" s="7"/>
      <c r="D463" s="7"/>
      <c r="E463" s="7"/>
      <c r="F463" s="7"/>
      <c r="G463" s="7"/>
      <c r="H463" s="7"/>
      <c r="I463" s="7"/>
      <c r="J463" s="7"/>
    </row>
    <row r="464" spans="3:10" x14ac:dyDescent="0.25">
      <c r="C464" s="7"/>
      <c r="D464" s="7"/>
      <c r="E464" s="7"/>
      <c r="F464" s="7"/>
      <c r="G464" s="7"/>
      <c r="H464" s="7"/>
      <c r="I464" s="7"/>
      <c r="J464" s="7"/>
    </row>
    <row r="465" spans="3:10" x14ac:dyDescent="0.25">
      <c r="C465" s="7"/>
      <c r="D465" s="7"/>
      <c r="E465" s="7"/>
      <c r="F465" s="7"/>
      <c r="G465" s="7"/>
      <c r="H465" s="7"/>
      <c r="I465" s="7"/>
      <c r="J465" s="7"/>
    </row>
    <row r="466" spans="3:10" x14ac:dyDescent="0.25">
      <c r="C466" s="7"/>
      <c r="D466" s="7"/>
      <c r="E466" s="7"/>
      <c r="F466" s="7"/>
      <c r="G466" s="7"/>
      <c r="H466" s="7"/>
      <c r="I466" s="7"/>
      <c r="J466" s="7"/>
    </row>
    <row r="467" spans="3:10" x14ac:dyDescent="0.25">
      <c r="C467" s="7"/>
      <c r="D467" s="7"/>
      <c r="E467" s="7"/>
      <c r="F467" s="7"/>
      <c r="G467" s="7"/>
      <c r="H467" s="7"/>
      <c r="I467" s="7"/>
      <c r="J467" s="7"/>
    </row>
    <row r="468" spans="3:10" x14ac:dyDescent="0.25">
      <c r="C468" s="7"/>
      <c r="D468" s="7"/>
      <c r="E468" s="7"/>
      <c r="F468" s="7"/>
      <c r="G468" s="7"/>
      <c r="H468" s="7"/>
      <c r="I468" s="7"/>
      <c r="J468" s="7"/>
    </row>
    <row r="469" spans="3:10" x14ac:dyDescent="0.25">
      <c r="C469" s="7"/>
      <c r="D469" s="7"/>
      <c r="E469" s="7"/>
      <c r="F469" s="7"/>
      <c r="G469" s="7"/>
      <c r="H469" s="7"/>
      <c r="I469" s="7"/>
      <c r="J469" s="7"/>
    </row>
    <row r="470" spans="3:10" x14ac:dyDescent="0.25">
      <c r="C470" s="7"/>
      <c r="D470" s="7"/>
      <c r="E470" s="7"/>
      <c r="F470" s="7"/>
      <c r="G470" s="7"/>
      <c r="H470" s="7"/>
      <c r="I470" s="7"/>
      <c r="J470" s="7"/>
    </row>
    <row r="471" spans="3:10" x14ac:dyDescent="0.25">
      <c r="C471" s="7"/>
      <c r="D471" s="7"/>
      <c r="E471" s="7"/>
      <c r="F471" s="7"/>
      <c r="G471" s="7"/>
      <c r="H471" s="7"/>
      <c r="I471" s="7"/>
      <c r="J471" s="7"/>
    </row>
    <row r="472" spans="3:10" x14ac:dyDescent="0.25">
      <c r="C472" s="7"/>
      <c r="D472" s="7"/>
      <c r="E472" s="7"/>
      <c r="F472" s="7"/>
      <c r="G472" s="7"/>
      <c r="H472" s="7"/>
      <c r="I472" s="7"/>
      <c r="J472" s="7"/>
    </row>
    <row r="473" spans="3:10" x14ac:dyDescent="0.25">
      <c r="C473" s="7"/>
      <c r="D473" s="7"/>
      <c r="E473" s="7"/>
      <c r="F473" s="7"/>
      <c r="G473" s="7"/>
      <c r="H473" s="7"/>
      <c r="I473" s="7"/>
      <c r="J473" s="7"/>
    </row>
    <row r="474" spans="3:10" x14ac:dyDescent="0.25">
      <c r="C474" s="7"/>
      <c r="D474" s="7"/>
      <c r="E474" s="7"/>
      <c r="F474" s="7"/>
      <c r="G474" s="7"/>
      <c r="H474" s="7"/>
      <c r="I474" s="7"/>
      <c r="J474" s="7"/>
    </row>
    <row r="475" spans="3:10" x14ac:dyDescent="0.25">
      <c r="C475" s="7"/>
      <c r="D475" s="7"/>
      <c r="E475" s="7"/>
      <c r="F475" s="7"/>
      <c r="G475" s="7"/>
      <c r="H475" s="7"/>
      <c r="I475" s="7"/>
      <c r="J475" s="7"/>
    </row>
    <row r="476" spans="3:10" x14ac:dyDescent="0.25">
      <c r="C476" s="7"/>
      <c r="D476" s="7"/>
      <c r="E476" s="7"/>
      <c r="F476" s="7"/>
      <c r="G476" s="7"/>
      <c r="H476" s="7"/>
      <c r="I476" s="7"/>
      <c r="J476" s="7"/>
    </row>
    <row r="477" spans="3:10" x14ac:dyDescent="0.25">
      <c r="C477" s="7"/>
      <c r="D477" s="7"/>
      <c r="E477" s="7"/>
      <c r="F477" s="7"/>
      <c r="G477" s="7"/>
      <c r="H477" s="7"/>
      <c r="I477" s="7"/>
      <c r="J477" s="7"/>
    </row>
    <row r="478" spans="3:10" x14ac:dyDescent="0.25">
      <c r="C478" s="7"/>
      <c r="D478" s="7"/>
      <c r="E478" s="7"/>
      <c r="F478" s="7"/>
      <c r="G478" s="7"/>
      <c r="H478" s="7"/>
      <c r="I478" s="7"/>
      <c r="J478" s="7"/>
    </row>
    <row r="479" spans="3:10" x14ac:dyDescent="0.25">
      <c r="C479" s="7"/>
      <c r="D479" s="7"/>
      <c r="E479" s="7"/>
      <c r="F479" s="7"/>
      <c r="G479" s="7"/>
      <c r="H479" s="7"/>
      <c r="I479" s="7"/>
      <c r="J479" s="7"/>
    </row>
    <row r="480" spans="3:10" x14ac:dyDescent="0.25">
      <c r="C480" s="7"/>
      <c r="D480" s="7"/>
      <c r="E480" s="7"/>
      <c r="F480" s="7"/>
      <c r="G480" s="7"/>
      <c r="H480" s="7"/>
      <c r="I480" s="7"/>
      <c r="J480" s="7"/>
    </row>
    <row r="481" spans="3:10" x14ac:dyDescent="0.25">
      <c r="C481" s="7"/>
      <c r="D481" s="7"/>
      <c r="E481" s="7"/>
      <c r="F481" s="7"/>
      <c r="G481" s="7"/>
      <c r="H481" s="7"/>
      <c r="I481" s="7"/>
      <c r="J481" s="7"/>
    </row>
    <row r="482" spans="3:10" x14ac:dyDescent="0.25">
      <c r="C482" s="7"/>
      <c r="D482" s="7"/>
      <c r="E482" s="7"/>
      <c r="F482" s="7"/>
      <c r="G482" s="7"/>
      <c r="H482" s="7"/>
      <c r="I482" s="7"/>
      <c r="J482" s="7"/>
    </row>
    <row r="483" spans="3:10" x14ac:dyDescent="0.25">
      <c r="C483" s="7"/>
      <c r="D483" s="7"/>
      <c r="E483" s="7"/>
      <c r="F483" s="7"/>
      <c r="G483" s="7"/>
      <c r="H483" s="7"/>
      <c r="I483" s="7"/>
      <c r="J483" s="7"/>
    </row>
    <row r="484" spans="3:10" x14ac:dyDescent="0.25">
      <c r="C484" s="7"/>
      <c r="D484" s="7"/>
      <c r="E484" s="7"/>
      <c r="F484" s="7"/>
      <c r="G484" s="7"/>
      <c r="H484" s="7"/>
      <c r="I484" s="7"/>
      <c r="J484" s="7"/>
    </row>
    <row r="485" spans="3:10" x14ac:dyDescent="0.25">
      <c r="C485" s="7"/>
      <c r="D485" s="7"/>
      <c r="E485" s="7"/>
      <c r="F485" s="7"/>
      <c r="G485" s="7"/>
      <c r="H485" s="7"/>
      <c r="I485" s="7"/>
      <c r="J485" s="7"/>
    </row>
    <row r="486" spans="3:10" x14ac:dyDescent="0.25">
      <c r="C486" s="7"/>
      <c r="D486" s="7"/>
      <c r="E486" s="7"/>
      <c r="F486" s="7"/>
      <c r="G486" s="7"/>
      <c r="H486" s="7"/>
      <c r="I486" s="7"/>
      <c r="J486" s="7"/>
    </row>
    <row r="487" spans="3:10" x14ac:dyDescent="0.25">
      <c r="C487" s="7"/>
      <c r="D487" s="7"/>
      <c r="E487" s="7"/>
      <c r="F487" s="7"/>
      <c r="G487" s="7"/>
      <c r="H487" s="7"/>
      <c r="I487" s="7"/>
      <c r="J487" s="7"/>
    </row>
    <row r="488" spans="3:10" x14ac:dyDescent="0.25">
      <c r="C488" s="7"/>
      <c r="D488" s="7"/>
      <c r="E488" s="7"/>
      <c r="F488" s="7"/>
      <c r="G488" s="7"/>
      <c r="H488" s="7"/>
      <c r="I488" s="7"/>
      <c r="J488" s="7"/>
    </row>
    <row r="489" spans="3:10" x14ac:dyDescent="0.25">
      <c r="C489" s="7"/>
      <c r="D489" s="7"/>
      <c r="E489" s="7"/>
      <c r="F489" s="7"/>
      <c r="G489" s="7"/>
      <c r="H489" s="7"/>
      <c r="I489" s="7"/>
      <c r="J489" s="7"/>
    </row>
    <row r="490" spans="3:10" x14ac:dyDescent="0.25">
      <c r="C490" s="7"/>
      <c r="D490" s="7"/>
      <c r="E490" s="7"/>
      <c r="F490" s="7"/>
      <c r="G490" s="7"/>
      <c r="H490" s="7"/>
      <c r="I490" s="7"/>
      <c r="J490" s="7"/>
    </row>
    <row r="491" spans="3:10" x14ac:dyDescent="0.25">
      <c r="C491" s="7"/>
      <c r="D491" s="7"/>
      <c r="E491" s="7"/>
      <c r="F491" s="7"/>
      <c r="G491" s="7"/>
      <c r="H491" s="7"/>
      <c r="I491" s="7"/>
      <c r="J491" s="7"/>
    </row>
    <row r="492" spans="3:10" x14ac:dyDescent="0.25">
      <c r="C492" s="7"/>
      <c r="D492" s="7"/>
      <c r="E492" s="7"/>
      <c r="F492" s="7"/>
      <c r="G492" s="7"/>
      <c r="H492" s="7"/>
      <c r="I492" s="7"/>
      <c r="J492" s="7"/>
    </row>
    <row r="493" spans="3:10" x14ac:dyDescent="0.25">
      <c r="C493" s="7"/>
      <c r="D493" s="7"/>
      <c r="E493" s="7"/>
      <c r="F493" s="7"/>
      <c r="G493" s="7"/>
      <c r="H493" s="7"/>
      <c r="I493" s="7"/>
      <c r="J493" s="7"/>
    </row>
    <row r="494" spans="3:10" x14ac:dyDescent="0.25">
      <c r="C494" s="7"/>
      <c r="D494" s="7"/>
      <c r="E494" s="7"/>
      <c r="F494" s="7"/>
      <c r="G494" s="7"/>
      <c r="H494" s="7"/>
      <c r="I494" s="7"/>
      <c r="J494" s="7"/>
    </row>
    <row r="495" spans="3:10" x14ac:dyDescent="0.25">
      <c r="C495" s="7"/>
      <c r="D495" s="7"/>
      <c r="E495" s="7"/>
      <c r="F495" s="7"/>
      <c r="G495" s="7"/>
      <c r="H495" s="7"/>
      <c r="I495" s="7"/>
      <c r="J495" s="7"/>
    </row>
    <row r="496" spans="3:10" x14ac:dyDescent="0.25">
      <c r="C496" s="7"/>
      <c r="D496" s="7"/>
      <c r="E496" s="7"/>
      <c r="F496" s="7"/>
      <c r="G496" s="7"/>
      <c r="H496" s="7"/>
      <c r="I496" s="7"/>
      <c r="J496" s="7"/>
    </row>
    <row r="497" spans="3:10" x14ac:dyDescent="0.25">
      <c r="C497" s="7"/>
      <c r="D497" s="7"/>
      <c r="E497" s="7"/>
      <c r="F497" s="7"/>
      <c r="G497" s="7"/>
      <c r="H497" s="7"/>
      <c r="I497" s="7"/>
      <c r="J497" s="7"/>
    </row>
    <row r="498" spans="3:10" x14ac:dyDescent="0.25">
      <c r="C498" s="7"/>
      <c r="D498" s="7"/>
      <c r="E498" s="7"/>
      <c r="F498" s="7"/>
      <c r="G498" s="7"/>
      <c r="H498" s="7"/>
      <c r="I498" s="7"/>
      <c r="J498" s="7"/>
    </row>
    <row r="499" spans="3:10" x14ac:dyDescent="0.25">
      <c r="C499" s="7"/>
      <c r="D499" s="7"/>
      <c r="E499" s="7"/>
      <c r="F499" s="7"/>
      <c r="G499" s="7"/>
      <c r="H499" s="7"/>
      <c r="I499" s="7"/>
      <c r="J499" s="7"/>
    </row>
    <row r="500" spans="3:10" x14ac:dyDescent="0.25">
      <c r="C500" s="7"/>
      <c r="D500" s="7"/>
      <c r="E500" s="7"/>
      <c r="F500" s="7"/>
      <c r="G500" s="7"/>
      <c r="H500" s="7"/>
      <c r="I500" s="7"/>
      <c r="J500" s="7"/>
    </row>
    <row r="501" spans="3:10" x14ac:dyDescent="0.25">
      <c r="C501" s="7"/>
      <c r="D501" s="7"/>
      <c r="E501" s="7"/>
      <c r="F501" s="7"/>
      <c r="G501" s="7"/>
      <c r="H501" s="7"/>
      <c r="I501" s="7"/>
      <c r="J501" s="7"/>
    </row>
    <row r="502" spans="3:10" x14ac:dyDescent="0.25">
      <c r="C502" s="7"/>
      <c r="D502" s="7"/>
      <c r="E502" s="7"/>
      <c r="F502" s="7"/>
      <c r="G502" s="7"/>
      <c r="H502" s="7"/>
      <c r="I502" s="7"/>
      <c r="J502" s="7"/>
    </row>
    <row r="503" spans="3:10" x14ac:dyDescent="0.25">
      <c r="C503" s="7"/>
      <c r="D503" s="7"/>
      <c r="E503" s="7"/>
      <c r="F503" s="7"/>
      <c r="G503" s="7"/>
      <c r="H503" s="7"/>
      <c r="I503" s="7"/>
      <c r="J503" s="7"/>
    </row>
    <row r="504" spans="3:10" x14ac:dyDescent="0.25">
      <c r="C504" s="7"/>
      <c r="D504" s="7"/>
      <c r="E504" s="7"/>
      <c r="F504" s="7"/>
      <c r="G504" s="7"/>
      <c r="H504" s="7"/>
      <c r="I504" s="7"/>
      <c r="J504" s="7"/>
    </row>
    <row r="505" spans="3:10" x14ac:dyDescent="0.25">
      <c r="C505" s="7"/>
      <c r="D505" s="7"/>
      <c r="E505" s="7"/>
      <c r="F505" s="7"/>
      <c r="G505" s="7"/>
      <c r="H505" s="7"/>
      <c r="I505" s="7"/>
      <c r="J505" s="7"/>
    </row>
    <row r="506" spans="3:10" x14ac:dyDescent="0.25">
      <c r="C506" s="7"/>
      <c r="D506" s="7"/>
      <c r="E506" s="7"/>
      <c r="F506" s="7"/>
      <c r="G506" s="7"/>
      <c r="H506" s="7"/>
      <c r="I506" s="7"/>
      <c r="J506" s="7"/>
    </row>
    <row r="507" spans="3:10" x14ac:dyDescent="0.25">
      <c r="C507" s="7"/>
      <c r="D507" s="7"/>
      <c r="E507" s="7"/>
      <c r="F507" s="7"/>
      <c r="G507" s="7"/>
      <c r="H507" s="7"/>
      <c r="I507" s="7"/>
      <c r="J507" s="7"/>
    </row>
    <row r="508" spans="3:10" x14ac:dyDescent="0.25">
      <c r="C508" s="7"/>
      <c r="D508" s="7"/>
      <c r="E508" s="7"/>
      <c r="F508" s="7"/>
      <c r="G508" s="7"/>
      <c r="H508" s="7"/>
      <c r="I508" s="7"/>
      <c r="J508" s="7"/>
    </row>
    <row r="509" spans="3:10" x14ac:dyDescent="0.25">
      <c r="C509" s="7"/>
      <c r="D509" s="7"/>
      <c r="E509" s="7"/>
      <c r="F509" s="7"/>
      <c r="G509" s="7"/>
      <c r="H509" s="7"/>
      <c r="I509" s="7"/>
      <c r="J509" s="7"/>
    </row>
    <row r="510" spans="3:10" x14ac:dyDescent="0.25">
      <c r="C510" s="7"/>
      <c r="D510" s="7"/>
      <c r="E510" s="7"/>
      <c r="F510" s="7"/>
      <c r="G510" s="7"/>
      <c r="H510" s="7"/>
      <c r="I510" s="7"/>
      <c r="J510" s="7"/>
    </row>
    <row r="511" spans="3:10" x14ac:dyDescent="0.25">
      <c r="C511" s="7"/>
      <c r="D511" s="7"/>
      <c r="E511" s="7"/>
      <c r="F511" s="7"/>
      <c r="G511" s="7"/>
      <c r="H511" s="7"/>
      <c r="I511" s="7"/>
      <c r="J511" s="7"/>
    </row>
    <row r="512" spans="3:10" x14ac:dyDescent="0.25">
      <c r="C512" s="7"/>
      <c r="D512" s="7"/>
      <c r="E512" s="7"/>
      <c r="F512" s="7"/>
      <c r="G512" s="7"/>
      <c r="H512" s="7"/>
      <c r="I512" s="7"/>
      <c r="J512" s="7"/>
    </row>
    <row r="513" spans="3:10" x14ac:dyDescent="0.25">
      <c r="C513" s="7"/>
      <c r="D513" s="7"/>
      <c r="E513" s="7"/>
      <c r="F513" s="7"/>
      <c r="G513" s="7"/>
      <c r="H513" s="7"/>
      <c r="I513" s="7"/>
      <c r="J513" s="7"/>
    </row>
    <row r="514" spans="3:10" x14ac:dyDescent="0.25">
      <c r="C514" s="7"/>
      <c r="D514" s="7"/>
      <c r="E514" s="7"/>
      <c r="F514" s="7"/>
      <c r="G514" s="7"/>
      <c r="H514" s="7"/>
      <c r="I514" s="7"/>
      <c r="J514" s="7"/>
    </row>
    <row r="515" spans="3:10" x14ac:dyDescent="0.25">
      <c r="C515" s="7"/>
      <c r="D515" s="7"/>
      <c r="E515" s="7"/>
      <c r="F515" s="7"/>
      <c r="G515" s="7"/>
      <c r="H515" s="7"/>
      <c r="I515" s="7"/>
      <c r="J515" s="7"/>
    </row>
    <row r="516" spans="3:10" x14ac:dyDescent="0.25">
      <c r="C516" s="7"/>
      <c r="D516" s="7"/>
      <c r="E516" s="7"/>
      <c r="F516" s="7"/>
      <c r="G516" s="7"/>
      <c r="H516" s="7"/>
      <c r="I516" s="7"/>
      <c r="J516" s="7"/>
    </row>
    <row r="517" spans="3:10" x14ac:dyDescent="0.25">
      <c r="C517" s="7"/>
      <c r="D517" s="7"/>
      <c r="E517" s="7"/>
      <c r="F517" s="7"/>
      <c r="G517" s="7"/>
      <c r="H517" s="7"/>
      <c r="I517" s="7"/>
      <c r="J517" s="7"/>
    </row>
    <row r="518" spans="3:10" x14ac:dyDescent="0.25">
      <c r="C518" s="7"/>
      <c r="D518" s="7"/>
      <c r="E518" s="7"/>
      <c r="F518" s="7"/>
      <c r="G518" s="7"/>
      <c r="H518" s="7"/>
      <c r="I518" s="7"/>
      <c r="J518" s="7"/>
    </row>
    <row r="519" spans="3:10" x14ac:dyDescent="0.25">
      <c r="C519" s="7"/>
      <c r="D519" s="7"/>
      <c r="E519" s="7"/>
      <c r="F519" s="7"/>
      <c r="G519" s="7"/>
      <c r="H519" s="7"/>
      <c r="I519" s="7"/>
      <c r="J519" s="7"/>
    </row>
    <row r="520" spans="3:10" x14ac:dyDescent="0.25">
      <c r="C520" s="7"/>
      <c r="D520" s="7"/>
      <c r="E520" s="7"/>
      <c r="F520" s="7"/>
      <c r="G520" s="7"/>
      <c r="H520" s="7"/>
      <c r="I520" s="7"/>
      <c r="J520" s="7"/>
    </row>
    <row r="521" spans="3:10" x14ac:dyDescent="0.25">
      <c r="C521" s="7"/>
      <c r="D521" s="7"/>
      <c r="E521" s="7"/>
      <c r="F521" s="7"/>
      <c r="G521" s="7"/>
      <c r="H521" s="7"/>
      <c r="I521" s="7"/>
      <c r="J521" s="7"/>
    </row>
    <row r="522" spans="3:10" x14ac:dyDescent="0.25">
      <c r="C522" s="7"/>
      <c r="D522" s="7"/>
      <c r="E522" s="7"/>
      <c r="F522" s="7"/>
      <c r="G522" s="7"/>
      <c r="H522" s="7"/>
      <c r="I522" s="7"/>
      <c r="J522" s="7"/>
    </row>
    <row r="523" spans="3:10" x14ac:dyDescent="0.25">
      <c r="C523" s="7"/>
      <c r="D523" s="7"/>
      <c r="E523" s="7"/>
      <c r="F523" s="7"/>
      <c r="G523" s="7"/>
      <c r="H523" s="7"/>
      <c r="I523" s="7"/>
      <c r="J523" s="7"/>
    </row>
    <row r="524" spans="3:10" x14ac:dyDescent="0.25">
      <c r="C524" s="7"/>
      <c r="D524" s="7"/>
      <c r="E524" s="7"/>
      <c r="F524" s="7"/>
      <c r="G524" s="7"/>
      <c r="H524" s="7"/>
      <c r="I524" s="7"/>
      <c r="J524" s="7"/>
    </row>
    <row r="525" spans="3:10" x14ac:dyDescent="0.25">
      <c r="C525" s="7"/>
      <c r="D525" s="7"/>
      <c r="E525" s="7"/>
      <c r="F525" s="7"/>
      <c r="G525" s="7"/>
      <c r="H525" s="7"/>
      <c r="I525" s="7"/>
      <c r="J525" s="7"/>
    </row>
    <row r="526" spans="3:10" x14ac:dyDescent="0.25">
      <c r="C526" s="7"/>
      <c r="D526" s="7"/>
      <c r="E526" s="7"/>
      <c r="F526" s="7"/>
      <c r="G526" s="7"/>
      <c r="H526" s="7"/>
      <c r="I526" s="7"/>
      <c r="J526" s="7"/>
    </row>
    <row r="527" spans="3:10" x14ac:dyDescent="0.25">
      <c r="C527" s="7"/>
      <c r="D527" s="7"/>
      <c r="E527" s="7"/>
      <c r="F527" s="7"/>
      <c r="G527" s="7"/>
      <c r="H527" s="7"/>
      <c r="I527" s="7"/>
      <c r="J527" s="7"/>
    </row>
    <row r="528" spans="3:10" x14ac:dyDescent="0.25">
      <c r="C528" s="7"/>
      <c r="D528" s="7"/>
      <c r="E528" s="7"/>
      <c r="F528" s="7"/>
      <c r="G528" s="7"/>
      <c r="H528" s="7"/>
      <c r="I528" s="7"/>
      <c r="J528" s="7"/>
    </row>
    <row r="529" spans="3:10" x14ac:dyDescent="0.25">
      <c r="C529" s="7"/>
      <c r="D529" s="7"/>
      <c r="E529" s="7"/>
      <c r="F529" s="7"/>
      <c r="G529" s="7"/>
      <c r="H529" s="7"/>
      <c r="I529" s="7"/>
      <c r="J529" s="7"/>
    </row>
    <row r="530" spans="3:10" x14ac:dyDescent="0.25">
      <c r="C530" s="7"/>
      <c r="D530" s="7"/>
      <c r="E530" s="7"/>
      <c r="F530" s="7"/>
      <c r="G530" s="7"/>
      <c r="H530" s="7"/>
      <c r="I530" s="7"/>
      <c r="J530" s="7"/>
    </row>
    <row r="531" spans="3:10" x14ac:dyDescent="0.25">
      <c r="C531" s="7"/>
      <c r="D531" s="7"/>
      <c r="E531" s="7"/>
      <c r="F531" s="7"/>
      <c r="G531" s="7"/>
      <c r="H531" s="7"/>
      <c r="I531" s="7"/>
      <c r="J531" s="7"/>
    </row>
    <row r="532" spans="3:10" x14ac:dyDescent="0.25">
      <c r="C532" s="7"/>
      <c r="D532" s="7"/>
      <c r="E532" s="7"/>
      <c r="F532" s="7"/>
      <c r="G532" s="7"/>
      <c r="H532" s="7"/>
      <c r="I532" s="7"/>
      <c r="J532" s="7"/>
    </row>
    <row r="533" spans="3:10" x14ac:dyDescent="0.25">
      <c r="C533" s="7"/>
      <c r="D533" s="7"/>
      <c r="E533" s="7"/>
      <c r="F533" s="7"/>
      <c r="G533" s="7"/>
      <c r="H533" s="7"/>
      <c r="I533" s="7"/>
      <c r="J533" s="7"/>
    </row>
    <row r="534" spans="3:10" x14ac:dyDescent="0.25">
      <c r="C534" s="7"/>
      <c r="D534" s="7"/>
      <c r="E534" s="7"/>
      <c r="F534" s="7"/>
      <c r="G534" s="7"/>
      <c r="H534" s="7"/>
      <c r="I534" s="7"/>
      <c r="J534" s="7"/>
    </row>
    <row r="535" spans="3:10" x14ac:dyDescent="0.25">
      <c r="C535" s="7"/>
      <c r="D535" s="7"/>
      <c r="E535" s="7"/>
      <c r="F535" s="7"/>
      <c r="G535" s="7"/>
      <c r="H535" s="7"/>
      <c r="I535" s="7"/>
      <c r="J535" s="7"/>
    </row>
    <row r="536" spans="3:10" x14ac:dyDescent="0.25">
      <c r="C536" s="7"/>
      <c r="D536" s="7"/>
      <c r="E536" s="7"/>
      <c r="F536" s="7"/>
      <c r="G536" s="7"/>
      <c r="H536" s="7"/>
      <c r="I536" s="7"/>
      <c r="J536" s="7"/>
    </row>
    <row r="537" spans="3:10" x14ac:dyDescent="0.25">
      <c r="C537" s="7"/>
      <c r="D537" s="7"/>
      <c r="E537" s="7"/>
      <c r="F537" s="7"/>
      <c r="G537" s="7"/>
      <c r="H537" s="7"/>
      <c r="I537" s="7"/>
      <c r="J537" s="7"/>
    </row>
    <row r="538" spans="3:10" x14ac:dyDescent="0.25">
      <c r="C538" s="7"/>
      <c r="D538" s="7"/>
      <c r="E538" s="7"/>
      <c r="F538" s="7"/>
      <c r="G538" s="7"/>
      <c r="H538" s="7"/>
      <c r="I538" s="7"/>
      <c r="J538" s="7"/>
    </row>
    <row r="539" spans="3:10" x14ac:dyDescent="0.25">
      <c r="C539" s="7"/>
      <c r="D539" s="7"/>
      <c r="E539" s="7"/>
      <c r="F539" s="7"/>
      <c r="G539" s="7"/>
      <c r="H539" s="7"/>
      <c r="I539" s="7"/>
      <c r="J539" s="7"/>
    </row>
    <row r="540" spans="3:10" x14ac:dyDescent="0.25">
      <c r="C540" s="7"/>
      <c r="D540" s="7"/>
      <c r="E540" s="7"/>
      <c r="F540" s="7"/>
      <c r="G540" s="7"/>
      <c r="H540" s="7"/>
      <c r="I540" s="7"/>
      <c r="J540" s="7"/>
    </row>
    <row r="541" spans="3:10" x14ac:dyDescent="0.25">
      <c r="C541" s="7"/>
      <c r="D541" s="7"/>
      <c r="E541" s="7"/>
      <c r="F541" s="7"/>
      <c r="G541" s="7"/>
      <c r="H541" s="7"/>
      <c r="I541" s="7"/>
      <c r="J541" s="7"/>
    </row>
    <row r="542" spans="3:10" x14ac:dyDescent="0.25">
      <c r="C542" s="7"/>
      <c r="D542" s="7"/>
      <c r="E542" s="7"/>
      <c r="F542" s="7"/>
      <c r="G542" s="7"/>
      <c r="H542" s="7"/>
      <c r="I542" s="7"/>
      <c r="J542" s="7"/>
    </row>
    <row r="543" spans="3:10" x14ac:dyDescent="0.25">
      <c r="C543" s="7"/>
      <c r="D543" s="7"/>
      <c r="E543" s="7"/>
      <c r="F543" s="7"/>
      <c r="G543" s="7"/>
      <c r="H543" s="7"/>
      <c r="I543" s="7"/>
      <c r="J543" s="7"/>
    </row>
    <row r="544" spans="3:10" x14ac:dyDescent="0.25">
      <c r="C544" s="7"/>
      <c r="D544" s="7"/>
      <c r="E544" s="7"/>
      <c r="F544" s="7"/>
      <c r="G544" s="7"/>
      <c r="H544" s="7"/>
      <c r="I544" s="7"/>
      <c r="J544" s="7"/>
    </row>
    <row r="545" spans="3:10" x14ac:dyDescent="0.25">
      <c r="C545" s="7"/>
      <c r="D545" s="7"/>
      <c r="E545" s="7"/>
      <c r="F545" s="7"/>
      <c r="G545" s="7"/>
      <c r="H545" s="7"/>
      <c r="I545" s="7"/>
      <c r="J545" s="7"/>
    </row>
    <row r="546" spans="3:10" x14ac:dyDescent="0.25">
      <c r="C546" s="7"/>
      <c r="D546" s="7"/>
      <c r="E546" s="7"/>
      <c r="F546" s="7"/>
      <c r="G546" s="7"/>
      <c r="H546" s="7"/>
      <c r="I546" s="7"/>
      <c r="J546" s="7"/>
    </row>
    <row r="547" spans="3:10" x14ac:dyDescent="0.25">
      <c r="C547" s="7"/>
      <c r="D547" s="7"/>
      <c r="E547" s="7"/>
      <c r="F547" s="7"/>
      <c r="G547" s="7"/>
      <c r="H547" s="7"/>
      <c r="I547" s="7"/>
      <c r="J547" s="7"/>
    </row>
    <row r="548" spans="3:10" x14ac:dyDescent="0.25">
      <c r="C548" s="7"/>
      <c r="D548" s="7"/>
      <c r="E548" s="7"/>
      <c r="F548" s="7"/>
      <c r="G548" s="7"/>
      <c r="H548" s="7"/>
      <c r="I548" s="7"/>
      <c r="J548" s="7"/>
    </row>
    <row r="549" spans="3:10" x14ac:dyDescent="0.25">
      <c r="C549" s="7"/>
      <c r="D549" s="7"/>
      <c r="E549" s="7"/>
      <c r="F549" s="7"/>
      <c r="G549" s="7"/>
      <c r="H549" s="7"/>
      <c r="I549" s="7"/>
      <c r="J549" s="7"/>
    </row>
    <row r="550" spans="3:10" x14ac:dyDescent="0.25">
      <c r="C550" s="7"/>
      <c r="D550" s="7"/>
      <c r="E550" s="7"/>
      <c r="F550" s="7"/>
      <c r="G550" s="7"/>
      <c r="H550" s="7"/>
      <c r="I550" s="7"/>
      <c r="J550" s="7"/>
    </row>
    <row r="551" spans="3:10" x14ac:dyDescent="0.25">
      <c r="C551" s="7"/>
      <c r="D551" s="7"/>
      <c r="E551" s="7"/>
      <c r="F551" s="7"/>
      <c r="G551" s="7"/>
      <c r="H551" s="7"/>
      <c r="I551" s="7"/>
      <c r="J551" s="7"/>
    </row>
    <row r="552" spans="3:10" x14ac:dyDescent="0.25">
      <c r="C552" s="7"/>
      <c r="D552" s="7"/>
      <c r="E552" s="7"/>
      <c r="F552" s="7"/>
      <c r="G552" s="7"/>
      <c r="H552" s="7"/>
      <c r="I552" s="7"/>
      <c r="J552" s="7"/>
    </row>
    <row r="553" spans="3:10" x14ac:dyDescent="0.25">
      <c r="C553" s="7"/>
      <c r="D553" s="7"/>
      <c r="E553" s="7"/>
      <c r="F553" s="7"/>
      <c r="G553" s="7"/>
      <c r="H553" s="7"/>
      <c r="I553" s="7"/>
      <c r="J553" s="7"/>
    </row>
    <row r="554" spans="3:10" x14ac:dyDescent="0.25">
      <c r="C554" s="7"/>
      <c r="D554" s="7"/>
      <c r="E554" s="7"/>
      <c r="F554" s="7"/>
      <c r="G554" s="7"/>
      <c r="H554" s="7"/>
      <c r="I554" s="7"/>
      <c r="J554" s="7"/>
    </row>
    <row r="555" spans="3:10" x14ac:dyDescent="0.25">
      <c r="C555" s="7"/>
      <c r="D555" s="7"/>
      <c r="E555" s="7"/>
      <c r="F555" s="7"/>
      <c r="G555" s="7"/>
      <c r="H555" s="7"/>
      <c r="I555" s="7"/>
      <c r="J555" s="7"/>
    </row>
    <row r="556" spans="3:10" x14ac:dyDescent="0.25">
      <c r="C556" s="7"/>
      <c r="D556" s="7"/>
      <c r="E556" s="7"/>
      <c r="F556" s="7"/>
      <c r="G556" s="7"/>
      <c r="H556" s="7"/>
      <c r="I556" s="7"/>
      <c r="J556" s="7"/>
    </row>
    <row r="557" spans="3:10" x14ac:dyDescent="0.25">
      <c r="C557" s="7"/>
      <c r="D557" s="7"/>
      <c r="E557" s="7"/>
      <c r="F557" s="7"/>
      <c r="G557" s="7"/>
      <c r="H557" s="7"/>
      <c r="I557" s="7"/>
      <c r="J557" s="7"/>
    </row>
    <row r="558" spans="3:10" x14ac:dyDescent="0.25">
      <c r="C558" s="7"/>
      <c r="D558" s="7"/>
      <c r="E558" s="7"/>
      <c r="F558" s="7"/>
      <c r="G558" s="7"/>
      <c r="H558" s="7"/>
      <c r="I558" s="7"/>
      <c r="J558" s="7"/>
    </row>
    <row r="559" spans="3:10" x14ac:dyDescent="0.25">
      <c r="C559" s="7"/>
      <c r="D559" s="7"/>
      <c r="E559" s="7"/>
      <c r="F559" s="7"/>
      <c r="G559" s="7"/>
      <c r="H559" s="7"/>
      <c r="I559" s="7"/>
      <c r="J559" s="7"/>
    </row>
    <row r="560" spans="3:10" x14ac:dyDescent="0.25">
      <c r="C560" s="7"/>
      <c r="D560" s="7"/>
      <c r="E560" s="7"/>
      <c r="F560" s="7"/>
      <c r="G560" s="7"/>
      <c r="H560" s="7"/>
      <c r="I560" s="7"/>
      <c r="J560" s="7"/>
    </row>
    <row r="561" spans="3:10" x14ac:dyDescent="0.25">
      <c r="C561" s="7"/>
      <c r="D561" s="7"/>
      <c r="E561" s="7"/>
      <c r="F561" s="7"/>
      <c r="G561" s="7"/>
      <c r="H561" s="7"/>
      <c r="I561" s="7"/>
      <c r="J561" s="7"/>
    </row>
    <row r="562" spans="3:10" x14ac:dyDescent="0.25">
      <c r="C562" s="7"/>
      <c r="D562" s="7"/>
      <c r="E562" s="7"/>
      <c r="F562" s="7"/>
      <c r="G562" s="7"/>
      <c r="H562" s="7"/>
      <c r="I562" s="7"/>
      <c r="J562" s="7"/>
    </row>
    <row r="563" spans="3:10" x14ac:dyDescent="0.25">
      <c r="C563" s="7"/>
      <c r="D563" s="7"/>
      <c r="E563" s="7"/>
      <c r="F563" s="7"/>
      <c r="G563" s="7"/>
      <c r="H563" s="7"/>
      <c r="I563" s="7"/>
      <c r="J563" s="7"/>
    </row>
    <row r="564" spans="3:10" x14ac:dyDescent="0.25">
      <c r="C564" s="7"/>
      <c r="D564" s="7"/>
      <c r="E564" s="7"/>
      <c r="F564" s="7"/>
      <c r="G564" s="7"/>
      <c r="H564" s="7"/>
      <c r="I564" s="7"/>
      <c r="J564" s="7"/>
    </row>
    <row r="565" spans="3:10" x14ac:dyDescent="0.25">
      <c r="C565" s="7"/>
      <c r="D565" s="7"/>
      <c r="E565" s="7"/>
      <c r="F565" s="7"/>
      <c r="G565" s="7"/>
      <c r="H565" s="7"/>
      <c r="I565" s="7"/>
      <c r="J565" s="7"/>
    </row>
    <row r="566" spans="3:10" x14ac:dyDescent="0.25">
      <c r="C566" s="7"/>
      <c r="D566" s="7"/>
      <c r="E566" s="7"/>
      <c r="F566" s="7"/>
      <c r="G566" s="7"/>
      <c r="H566" s="7"/>
      <c r="I566" s="7"/>
      <c r="J566" s="7"/>
    </row>
    <row r="567" spans="3:10" x14ac:dyDescent="0.25">
      <c r="C567" s="7"/>
      <c r="D567" s="7"/>
      <c r="E567" s="7"/>
      <c r="F567" s="7"/>
      <c r="G567" s="7"/>
      <c r="H567" s="7"/>
      <c r="I567" s="7"/>
      <c r="J567" s="7"/>
    </row>
    <row r="568" spans="3:10" x14ac:dyDescent="0.25">
      <c r="C568" s="7"/>
      <c r="D568" s="7"/>
      <c r="E568" s="7"/>
      <c r="F568" s="7"/>
      <c r="G568" s="7"/>
      <c r="H568" s="7"/>
      <c r="I568" s="7"/>
      <c r="J568" s="7"/>
    </row>
    <row r="569" spans="3:10" x14ac:dyDescent="0.25">
      <c r="C569" s="7"/>
      <c r="D569" s="7"/>
      <c r="E569" s="7"/>
      <c r="F569" s="7"/>
      <c r="G569" s="7"/>
      <c r="H569" s="7"/>
      <c r="I569" s="7"/>
      <c r="J569" s="7"/>
    </row>
    <row r="570" spans="3:10" x14ac:dyDescent="0.25">
      <c r="C570" s="7"/>
      <c r="D570" s="7"/>
      <c r="E570" s="7"/>
      <c r="F570" s="7"/>
      <c r="G570" s="7"/>
      <c r="H570" s="7"/>
      <c r="I570" s="7"/>
      <c r="J570" s="7"/>
    </row>
    <row r="571" spans="3:10" x14ac:dyDescent="0.25">
      <c r="C571" s="7"/>
      <c r="D571" s="7"/>
      <c r="E571" s="7"/>
      <c r="F571" s="7"/>
      <c r="G571" s="7"/>
      <c r="H571" s="7"/>
      <c r="I571" s="7"/>
      <c r="J571" s="7"/>
    </row>
    <row r="572" spans="3:10" x14ac:dyDescent="0.25">
      <c r="C572" s="7"/>
      <c r="D572" s="7"/>
      <c r="E572" s="7"/>
      <c r="F572" s="7"/>
      <c r="G572" s="7"/>
      <c r="H572" s="7"/>
      <c r="I572" s="7"/>
      <c r="J572" s="7"/>
    </row>
    <row r="573" spans="3:10" x14ac:dyDescent="0.25">
      <c r="C573" s="7"/>
      <c r="D573" s="7"/>
      <c r="E573" s="7"/>
      <c r="F573" s="7"/>
      <c r="G573" s="7"/>
      <c r="H573" s="7"/>
      <c r="I573" s="7"/>
      <c r="J573" s="7"/>
    </row>
    <row r="574" spans="3:10" x14ac:dyDescent="0.25">
      <c r="C574" s="7"/>
      <c r="D574" s="7"/>
      <c r="E574" s="7"/>
      <c r="F574" s="7"/>
      <c r="G574" s="7"/>
      <c r="H574" s="7"/>
      <c r="I574" s="7"/>
      <c r="J574" s="7"/>
    </row>
    <row r="575" spans="3:10" x14ac:dyDescent="0.25">
      <c r="C575" s="7"/>
      <c r="D575" s="7"/>
      <c r="E575" s="7"/>
      <c r="F575" s="7"/>
      <c r="G575" s="7"/>
      <c r="H575" s="7"/>
      <c r="I575" s="7"/>
      <c r="J575" s="7"/>
    </row>
    <row r="576" spans="3:10" x14ac:dyDescent="0.25">
      <c r="C576" s="7"/>
      <c r="D576" s="7"/>
      <c r="E576" s="7"/>
      <c r="F576" s="7"/>
      <c r="G576" s="7"/>
      <c r="H576" s="7"/>
      <c r="I576" s="7"/>
      <c r="J576" s="7"/>
    </row>
    <row r="577" spans="3:10" x14ac:dyDescent="0.25">
      <c r="C577" s="7"/>
      <c r="D577" s="7"/>
      <c r="E577" s="7"/>
      <c r="F577" s="7"/>
      <c r="G577" s="7"/>
      <c r="H577" s="7"/>
      <c r="I577" s="7"/>
      <c r="J577" s="7"/>
    </row>
    <row r="578" spans="3:10" x14ac:dyDescent="0.25">
      <c r="C578" s="7"/>
      <c r="D578" s="7"/>
      <c r="E578" s="7"/>
      <c r="F578" s="7"/>
      <c r="G578" s="7"/>
      <c r="H578" s="7"/>
      <c r="I578" s="7"/>
      <c r="J578" s="7"/>
    </row>
    <row r="579" spans="3:10" x14ac:dyDescent="0.25">
      <c r="C579" s="7"/>
      <c r="D579" s="7"/>
      <c r="E579" s="7"/>
      <c r="F579" s="7"/>
      <c r="G579" s="7"/>
      <c r="H579" s="7"/>
      <c r="I579" s="7"/>
      <c r="J579" s="7"/>
    </row>
    <row r="580" spans="3:10" x14ac:dyDescent="0.25">
      <c r="C580" s="7"/>
      <c r="D580" s="7"/>
      <c r="E580" s="7"/>
      <c r="F580" s="7"/>
      <c r="G580" s="7"/>
      <c r="H580" s="7"/>
      <c r="I580" s="7"/>
      <c r="J580" s="7"/>
    </row>
    <row r="581" spans="3:10" x14ac:dyDescent="0.25">
      <c r="C581" s="7"/>
      <c r="D581" s="7"/>
      <c r="E581" s="7"/>
      <c r="F581" s="7"/>
      <c r="G581" s="7"/>
      <c r="H581" s="7"/>
      <c r="I581" s="7"/>
      <c r="J581" s="7"/>
    </row>
    <row r="582" spans="3:10" x14ac:dyDescent="0.25">
      <c r="C582" s="7"/>
      <c r="D582" s="7"/>
      <c r="E582" s="7"/>
      <c r="F582" s="7"/>
      <c r="G582" s="7"/>
      <c r="H582" s="7"/>
      <c r="I582" s="7"/>
      <c r="J582" s="7"/>
    </row>
  </sheetData>
  <mergeCells count="4">
    <mergeCell ref="A11:A12"/>
    <mergeCell ref="K11:K12"/>
    <mergeCell ref="M55:M56"/>
    <mergeCell ref="N55:N56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B28" sqref="B28"/>
    </sheetView>
  </sheetViews>
  <sheetFormatPr defaultRowHeight="15" x14ac:dyDescent="0.25"/>
  <sheetData>
    <row r="1" spans="1:2" x14ac:dyDescent="0.25">
      <c r="A1" s="10" t="s">
        <v>16</v>
      </c>
      <c r="B1" s="10" t="s">
        <v>18</v>
      </c>
    </row>
    <row r="2" spans="1:2" x14ac:dyDescent="0.25">
      <c r="A2" s="11">
        <v>1.8</v>
      </c>
      <c r="B2" s="8">
        <v>0</v>
      </c>
    </row>
    <row r="3" spans="1:2" x14ac:dyDescent="0.25">
      <c r="A3" s="11">
        <v>1.9</v>
      </c>
      <c r="B3" s="8">
        <v>1</v>
      </c>
    </row>
    <row r="4" spans="1:2" x14ac:dyDescent="0.25">
      <c r="A4" s="11">
        <v>2</v>
      </c>
      <c r="B4" s="8">
        <v>2</v>
      </c>
    </row>
    <row r="5" spans="1:2" x14ac:dyDescent="0.25">
      <c r="A5" s="11">
        <v>2.1</v>
      </c>
      <c r="B5" s="8">
        <v>0</v>
      </c>
    </row>
    <row r="6" spans="1:2" x14ac:dyDescent="0.25">
      <c r="A6" s="11">
        <v>2.2000000000000002</v>
      </c>
      <c r="B6" s="8">
        <v>0</v>
      </c>
    </row>
    <row r="7" spans="1:2" x14ac:dyDescent="0.25">
      <c r="A7" s="11">
        <v>2.2999999999999998</v>
      </c>
      <c r="B7" s="8">
        <v>2</v>
      </c>
    </row>
    <row r="8" spans="1:2" x14ac:dyDescent="0.25">
      <c r="A8" s="11">
        <v>2.4</v>
      </c>
      <c r="B8" s="8">
        <v>3</v>
      </c>
    </row>
    <row r="9" spans="1:2" x14ac:dyDescent="0.25">
      <c r="A9" s="11">
        <v>2.5</v>
      </c>
      <c r="B9" s="8">
        <v>3</v>
      </c>
    </row>
    <row r="10" spans="1:2" x14ac:dyDescent="0.25">
      <c r="A10" s="11">
        <v>2.6</v>
      </c>
      <c r="B10" s="8">
        <v>2</v>
      </c>
    </row>
    <row r="11" spans="1:2" x14ac:dyDescent="0.25">
      <c r="A11" s="11">
        <v>2.7</v>
      </c>
      <c r="B11" s="8">
        <v>9</v>
      </c>
    </row>
    <row r="12" spans="1:2" x14ac:dyDescent="0.25">
      <c r="A12" s="11">
        <v>2.8</v>
      </c>
      <c r="B12" s="8">
        <v>9</v>
      </c>
    </row>
    <row r="13" spans="1:2" x14ac:dyDescent="0.25">
      <c r="A13" s="11">
        <v>2.9</v>
      </c>
      <c r="B13" s="8">
        <v>4</v>
      </c>
    </row>
    <row r="14" spans="1:2" x14ac:dyDescent="0.25">
      <c r="A14" s="11">
        <v>3</v>
      </c>
      <c r="B14" s="8">
        <v>15</v>
      </c>
    </row>
    <row r="15" spans="1:2" x14ac:dyDescent="0.25">
      <c r="A15" s="11">
        <v>3.1</v>
      </c>
      <c r="B15" s="8">
        <v>11</v>
      </c>
    </row>
    <row r="16" spans="1:2" x14ac:dyDescent="0.25">
      <c r="A16" s="11">
        <v>3.2</v>
      </c>
      <c r="B16" s="8">
        <v>10</v>
      </c>
    </row>
    <row r="17" spans="1:2" x14ac:dyDescent="0.25">
      <c r="A17" s="11">
        <v>3.3</v>
      </c>
      <c r="B17" s="8">
        <v>14</v>
      </c>
    </row>
    <row r="18" spans="1:2" x14ac:dyDescent="0.25">
      <c r="A18" s="11">
        <v>3.4</v>
      </c>
      <c r="B18" s="8">
        <v>49</v>
      </c>
    </row>
    <row r="19" spans="1:2" x14ac:dyDescent="0.25">
      <c r="A19" s="11">
        <v>3.5</v>
      </c>
      <c r="B19" s="8">
        <v>33</v>
      </c>
    </row>
    <row r="20" spans="1:2" x14ac:dyDescent="0.25">
      <c r="A20" s="11">
        <v>3.6</v>
      </c>
      <c r="B20" s="8">
        <v>19</v>
      </c>
    </row>
    <row r="21" spans="1:2" x14ac:dyDescent="0.25">
      <c r="A21" s="11">
        <v>3.7</v>
      </c>
      <c r="B21" s="8">
        <v>5</v>
      </c>
    </row>
    <row r="22" spans="1:2" x14ac:dyDescent="0.25">
      <c r="A22" s="11">
        <v>3.8</v>
      </c>
      <c r="B22" s="8">
        <v>1</v>
      </c>
    </row>
    <row r="23" spans="1:2" x14ac:dyDescent="0.25">
      <c r="A23" s="11">
        <v>3.9</v>
      </c>
      <c r="B23" s="8">
        <v>0</v>
      </c>
    </row>
    <row r="24" spans="1:2" x14ac:dyDescent="0.25">
      <c r="A24" s="11">
        <v>4</v>
      </c>
      <c r="B24" s="8">
        <v>0</v>
      </c>
    </row>
    <row r="25" spans="1:2" x14ac:dyDescent="0.25">
      <c r="A25" s="11">
        <v>4.0999999999999996</v>
      </c>
      <c r="B25" s="8">
        <v>0</v>
      </c>
    </row>
    <row r="26" spans="1:2" ht="15.75" thickBot="1" x14ac:dyDescent="0.3">
      <c r="A26" s="9" t="s">
        <v>17</v>
      </c>
      <c r="B26" s="9">
        <v>0</v>
      </c>
    </row>
    <row r="28" spans="1:2" x14ac:dyDescent="0.25">
      <c r="A28" t="s">
        <v>81</v>
      </c>
      <c r="B28">
        <f>SUM(B2:B25)</f>
        <v>192</v>
      </c>
    </row>
  </sheetData>
  <sortState ref="A2:A25">
    <sortCondition ref="A2"/>
  </sortState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B28" sqref="B28"/>
    </sheetView>
  </sheetViews>
  <sheetFormatPr defaultRowHeight="15" x14ac:dyDescent="0.25"/>
  <sheetData>
    <row r="1" spans="1:2" x14ac:dyDescent="0.25">
      <c r="A1" s="10" t="s">
        <v>16</v>
      </c>
      <c r="B1" s="10" t="s">
        <v>18</v>
      </c>
    </row>
    <row r="2" spans="1:2" x14ac:dyDescent="0.25">
      <c r="A2" s="11">
        <v>1.8</v>
      </c>
      <c r="B2" s="8">
        <v>0</v>
      </c>
    </row>
    <row r="3" spans="1:2" x14ac:dyDescent="0.25">
      <c r="A3" s="11">
        <v>1.9</v>
      </c>
      <c r="B3" s="8">
        <v>0</v>
      </c>
    </row>
    <row r="4" spans="1:2" x14ac:dyDescent="0.25">
      <c r="A4" s="11">
        <v>2</v>
      </c>
      <c r="B4" s="8">
        <v>0</v>
      </c>
    </row>
    <row r="5" spans="1:2" x14ac:dyDescent="0.25">
      <c r="A5" s="11">
        <v>2.1</v>
      </c>
      <c r="B5" s="8">
        <v>0</v>
      </c>
    </row>
    <row r="6" spans="1:2" x14ac:dyDescent="0.25">
      <c r="A6" s="11">
        <v>2.2000000000000002</v>
      </c>
      <c r="B6" s="8">
        <v>0</v>
      </c>
    </row>
    <row r="7" spans="1:2" x14ac:dyDescent="0.25">
      <c r="A7" s="11">
        <v>2.2999999999999998</v>
      </c>
      <c r="B7" s="8">
        <v>1</v>
      </c>
    </row>
    <row r="8" spans="1:2" x14ac:dyDescent="0.25">
      <c r="A8" s="11">
        <v>2.4</v>
      </c>
      <c r="B8" s="8">
        <v>0</v>
      </c>
    </row>
    <row r="9" spans="1:2" x14ac:dyDescent="0.25">
      <c r="A9" s="11">
        <v>2.5</v>
      </c>
      <c r="B9" s="8">
        <v>0</v>
      </c>
    </row>
    <row r="10" spans="1:2" x14ac:dyDescent="0.25">
      <c r="A10" s="11">
        <v>2.6</v>
      </c>
      <c r="B10" s="8">
        <v>0</v>
      </c>
    </row>
    <row r="11" spans="1:2" x14ac:dyDescent="0.25">
      <c r="A11" s="11">
        <v>2.7</v>
      </c>
      <c r="B11" s="8">
        <v>2</v>
      </c>
    </row>
    <row r="12" spans="1:2" x14ac:dyDescent="0.25">
      <c r="A12" s="11">
        <v>2.8</v>
      </c>
      <c r="B12" s="8">
        <v>13</v>
      </c>
    </row>
    <row r="13" spans="1:2" x14ac:dyDescent="0.25">
      <c r="A13" s="11">
        <v>2.9</v>
      </c>
      <c r="B13" s="8">
        <v>11</v>
      </c>
    </row>
    <row r="14" spans="1:2" x14ac:dyDescent="0.25">
      <c r="A14" s="11">
        <v>3</v>
      </c>
      <c r="B14" s="8">
        <v>13</v>
      </c>
    </row>
    <row r="15" spans="1:2" x14ac:dyDescent="0.25">
      <c r="A15" s="11">
        <v>3.1</v>
      </c>
      <c r="B15" s="8">
        <v>16</v>
      </c>
    </row>
    <row r="16" spans="1:2" x14ac:dyDescent="0.25">
      <c r="A16" s="11">
        <v>3.2</v>
      </c>
      <c r="B16" s="8">
        <v>6</v>
      </c>
    </row>
    <row r="17" spans="1:2" x14ac:dyDescent="0.25">
      <c r="A17" s="11">
        <v>3.3</v>
      </c>
      <c r="B17" s="8">
        <v>13</v>
      </c>
    </row>
    <row r="18" spans="1:2" x14ac:dyDescent="0.25">
      <c r="A18" s="11">
        <v>3.4</v>
      </c>
      <c r="B18" s="8">
        <v>22</v>
      </c>
    </row>
    <row r="19" spans="1:2" x14ac:dyDescent="0.25">
      <c r="A19" s="11">
        <v>3.5</v>
      </c>
      <c r="B19" s="8">
        <v>8</v>
      </c>
    </row>
    <row r="20" spans="1:2" x14ac:dyDescent="0.25">
      <c r="A20" s="11">
        <v>3.6</v>
      </c>
      <c r="B20" s="8">
        <v>22</v>
      </c>
    </row>
    <row r="21" spans="1:2" x14ac:dyDescent="0.25">
      <c r="A21" s="11">
        <v>3.7</v>
      </c>
      <c r="B21" s="8">
        <v>14</v>
      </c>
    </row>
    <row r="22" spans="1:2" x14ac:dyDescent="0.25">
      <c r="A22" s="11">
        <v>3.8</v>
      </c>
      <c r="B22" s="8">
        <v>1</v>
      </c>
    </row>
    <row r="23" spans="1:2" x14ac:dyDescent="0.25">
      <c r="A23" s="11">
        <v>3.9</v>
      </c>
      <c r="B23" s="8">
        <v>2</v>
      </c>
    </row>
    <row r="24" spans="1:2" x14ac:dyDescent="0.25">
      <c r="A24" s="11">
        <v>4</v>
      </c>
      <c r="B24" s="8">
        <v>0</v>
      </c>
    </row>
    <row r="25" spans="1:2" x14ac:dyDescent="0.25">
      <c r="A25" s="11">
        <v>4.0999999999999996</v>
      </c>
      <c r="B25" s="8">
        <v>0</v>
      </c>
    </row>
    <row r="26" spans="1:2" ht="15.75" thickBot="1" x14ac:dyDescent="0.3">
      <c r="A26" s="9" t="s">
        <v>17</v>
      </c>
      <c r="B26" s="9">
        <v>0</v>
      </c>
    </row>
    <row r="28" spans="1:2" x14ac:dyDescent="0.25">
      <c r="B28">
        <f>SUM(B2:B25)</f>
        <v>144</v>
      </c>
    </row>
  </sheetData>
  <sortState ref="A2:A25">
    <sortCondition ref="A2"/>
  </sortState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D29" sqref="D29:E30"/>
    </sheetView>
  </sheetViews>
  <sheetFormatPr defaultRowHeight="15" x14ac:dyDescent="0.25"/>
  <cols>
    <col min="4" max="4" width="14.140625" customWidth="1"/>
    <col min="5" max="5" width="13.42578125" customWidth="1"/>
  </cols>
  <sheetData>
    <row r="1" spans="1:5" x14ac:dyDescent="0.25">
      <c r="A1" t="s">
        <v>74</v>
      </c>
    </row>
    <row r="2" spans="1:5" x14ac:dyDescent="0.25">
      <c r="D2" s="55" t="s">
        <v>75</v>
      </c>
      <c r="E2" s="55" t="s">
        <v>76</v>
      </c>
    </row>
    <row r="3" spans="1:5" x14ac:dyDescent="0.25">
      <c r="D3" s="55"/>
      <c r="E3" s="55"/>
    </row>
    <row r="4" spans="1:5" x14ac:dyDescent="0.25">
      <c r="C4" s="11">
        <v>1.8</v>
      </c>
      <c r="D4" s="8">
        <v>0</v>
      </c>
      <c r="E4" s="8">
        <v>0</v>
      </c>
    </row>
    <row r="5" spans="1:5" x14ac:dyDescent="0.25">
      <c r="C5" s="11">
        <v>1.9</v>
      </c>
      <c r="D5" s="8">
        <v>0</v>
      </c>
      <c r="E5" s="8">
        <v>0</v>
      </c>
    </row>
    <row r="6" spans="1:5" x14ac:dyDescent="0.25">
      <c r="C6" s="11">
        <v>2</v>
      </c>
      <c r="D6" s="8">
        <v>0</v>
      </c>
      <c r="E6" s="8">
        <v>0</v>
      </c>
    </row>
    <row r="7" spans="1:5" x14ac:dyDescent="0.25">
      <c r="C7" s="11">
        <v>2.1</v>
      </c>
      <c r="D7" s="8">
        <v>0</v>
      </c>
      <c r="E7" s="8">
        <v>0</v>
      </c>
    </row>
    <row r="8" spans="1:5" x14ac:dyDescent="0.25">
      <c r="C8" s="11">
        <v>2.2000000000000002</v>
      </c>
      <c r="D8" s="8">
        <v>0</v>
      </c>
      <c r="E8" s="8">
        <v>0</v>
      </c>
    </row>
    <row r="9" spans="1:5" x14ac:dyDescent="0.25">
      <c r="C9" s="11">
        <v>2.2999999999999998</v>
      </c>
      <c r="D9" s="8">
        <v>1</v>
      </c>
      <c r="E9" s="8">
        <v>0</v>
      </c>
    </row>
    <row r="10" spans="1:5" x14ac:dyDescent="0.25">
      <c r="C10" s="11">
        <v>2.4</v>
      </c>
      <c r="D10" s="8">
        <v>0</v>
      </c>
      <c r="E10" s="8">
        <v>0</v>
      </c>
    </row>
    <row r="11" spans="1:5" x14ac:dyDescent="0.25">
      <c r="C11" s="11">
        <v>2.5</v>
      </c>
      <c r="D11" s="8">
        <v>0</v>
      </c>
      <c r="E11" s="8">
        <v>3</v>
      </c>
    </row>
    <row r="12" spans="1:5" x14ac:dyDescent="0.25">
      <c r="C12" s="11">
        <v>2.6</v>
      </c>
      <c r="D12" s="8">
        <v>0</v>
      </c>
      <c r="E12" s="8">
        <v>1</v>
      </c>
    </row>
    <row r="13" spans="1:5" x14ac:dyDescent="0.25">
      <c r="C13" s="11">
        <v>2.7</v>
      </c>
      <c r="D13" s="8">
        <v>2</v>
      </c>
      <c r="E13" s="8">
        <v>1</v>
      </c>
    </row>
    <row r="14" spans="1:5" x14ac:dyDescent="0.25">
      <c r="C14" s="11">
        <v>2.8</v>
      </c>
      <c r="D14" s="8">
        <v>13</v>
      </c>
      <c r="E14" s="8">
        <v>1</v>
      </c>
    </row>
    <row r="15" spans="1:5" x14ac:dyDescent="0.25">
      <c r="C15" s="11">
        <v>2.9</v>
      </c>
      <c r="D15" s="8">
        <v>11</v>
      </c>
      <c r="E15" s="8">
        <v>4</v>
      </c>
    </row>
    <row r="16" spans="1:5" x14ac:dyDescent="0.25">
      <c r="C16" s="11">
        <v>3</v>
      </c>
      <c r="D16" s="8">
        <v>13</v>
      </c>
      <c r="E16" s="8">
        <v>2</v>
      </c>
    </row>
    <row r="17" spans="2:6" x14ac:dyDescent="0.25">
      <c r="C17" s="11">
        <v>3.1</v>
      </c>
      <c r="D17" s="8">
        <v>16</v>
      </c>
      <c r="E17" s="8">
        <v>7</v>
      </c>
    </row>
    <row r="18" spans="2:6" x14ac:dyDescent="0.25">
      <c r="C18" s="11">
        <v>3.2</v>
      </c>
      <c r="D18" s="8">
        <v>6</v>
      </c>
      <c r="E18" s="8">
        <v>7</v>
      </c>
    </row>
    <row r="19" spans="2:6" x14ac:dyDescent="0.25">
      <c r="C19" s="11">
        <v>3.3</v>
      </c>
      <c r="D19" s="8">
        <v>13</v>
      </c>
      <c r="E19" s="8">
        <v>10</v>
      </c>
    </row>
    <row r="20" spans="2:6" x14ac:dyDescent="0.25">
      <c r="C20" s="11">
        <v>3.4</v>
      </c>
      <c r="D20" s="8">
        <v>22</v>
      </c>
      <c r="E20" s="8">
        <v>8</v>
      </c>
    </row>
    <row r="21" spans="2:6" x14ac:dyDescent="0.25">
      <c r="C21" s="11">
        <v>3.5</v>
      </c>
      <c r="D21" s="8">
        <v>8</v>
      </c>
      <c r="E21" s="8">
        <v>11</v>
      </c>
    </row>
    <row r="22" spans="2:6" x14ac:dyDescent="0.25">
      <c r="C22" s="11">
        <v>3.6</v>
      </c>
      <c r="D22" s="8">
        <v>22</v>
      </c>
      <c r="E22" s="8">
        <v>8</v>
      </c>
    </row>
    <row r="23" spans="2:6" x14ac:dyDescent="0.25">
      <c r="C23" s="11">
        <v>3.7</v>
      </c>
      <c r="D23" s="8">
        <v>14</v>
      </c>
      <c r="E23" s="8">
        <v>1</v>
      </c>
    </row>
    <row r="24" spans="2:6" x14ac:dyDescent="0.25">
      <c r="C24" s="11">
        <v>3.8</v>
      </c>
      <c r="D24" s="8">
        <v>1</v>
      </c>
      <c r="E24" s="8">
        <v>3</v>
      </c>
    </row>
    <row r="25" spans="2:6" x14ac:dyDescent="0.25">
      <c r="C25" s="11">
        <v>3.9</v>
      </c>
      <c r="D25" s="8">
        <v>2</v>
      </c>
      <c r="E25" s="8">
        <v>2</v>
      </c>
    </row>
    <row r="26" spans="2:6" x14ac:dyDescent="0.25">
      <c r="C26" s="11">
        <v>4</v>
      </c>
      <c r="D26" s="8">
        <v>0</v>
      </c>
      <c r="E26" s="8">
        <v>2</v>
      </c>
    </row>
    <row r="27" spans="2:6" x14ac:dyDescent="0.25">
      <c r="C27" s="11">
        <v>4.0999999999999996</v>
      </c>
      <c r="D27" s="8">
        <v>0</v>
      </c>
      <c r="E27" s="8">
        <v>1</v>
      </c>
    </row>
    <row r="28" spans="2:6" x14ac:dyDescent="0.25">
      <c r="B28" t="s">
        <v>81</v>
      </c>
      <c r="D28">
        <f>SUM(D4:D27)</f>
        <v>144</v>
      </c>
      <c r="E28">
        <f>SUM(E4:E27)</f>
        <v>72</v>
      </c>
      <c r="F28">
        <f>D28+E28</f>
        <v>216</v>
      </c>
    </row>
    <row r="29" spans="2:6" x14ac:dyDescent="0.25">
      <c r="B29" t="s">
        <v>71</v>
      </c>
      <c r="C29" s="11">
        <v>-1</v>
      </c>
      <c r="D29" s="54">
        <v>3.2343055555555553</v>
      </c>
      <c r="E29" s="7">
        <v>3.2887500000000003</v>
      </c>
    </row>
    <row r="30" spans="2:6" x14ac:dyDescent="0.25">
      <c r="B30" t="s">
        <v>77</v>
      </c>
      <c r="D30" s="54">
        <v>0.31367369098089859</v>
      </c>
      <c r="E30" s="46">
        <v>0.3486837850322887</v>
      </c>
    </row>
    <row r="31" spans="2:6" x14ac:dyDescent="0.25">
      <c r="B31" t="s">
        <v>72</v>
      </c>
      <c r="D31" s="54">
        <v>0.31476854139865162</v>
      </c>
      <c r="E31" s="46">
        <v>0.35113071880731239</v>
      </c>
    </row>
  </sheetData>
  <mergeCells count="2">
    <mergeCell ref="D2:D3"/>
    <mergeCell ref="E2:E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B2" sqref="B2:B27"/>
    </sheetView>
  </sheetViews>
  <sheetFormatPr defaultRowHeight="15" x14ac:dyDescent="0.25"/>
  <sheetData>
    <row r="1" spans="1:2" x14ac:dyDescent="0.25">
      <c r="A1" s="10" t="s">
        <v>16</v>
      </c>
      <c r="B1" s="10" t="s">
        <v>18</v>
      </c>
    </row>
    <row r="2" spans="1:2" x14ac:dyDescent="0.25">
      <c r="A2" s="11">
        <v>12.2</v>
      </c>
      <c r="B2" s="8">
        <v>0</v>
      </c>
    </row>
    <row r="3" spans="1:2" x14ac:dyDescent="0.25">
      <c r="A3" s="11">
        <v>12.3</v>
      </c>
      <c r="B3" s="8">
        <v>1</v>
      </c>
    </row>
    <row r="4" spans="1:2" x14ac:dyDescent="0.25">
      <c r="A4" s="11">
        <v>12.4</v>
      </c>
      <c r="B4" s="8">
        <v>1</v>
      </c>
    </row>
    <row r="5" spans="1:2" x14ac:dyDescent="0.25">
      <c r="A5" s="11">
        <v>12.5</v>
      </c>
      <c r="B5" s="8">
        <v>0</v>
      </c>
    </row>
    <row r="6" spans="1:2" x14ac:dyDescent="0.25">
      <c r="A6" s="11">
        <v>12.6</v>
      </c>
      <c r="B6" s="8">
        <v>3</v>
      </c>
    </row>
    <row r="7" spans="1:2" x14ac:dyDescent="0.25">
      <c r="A7" s="11">
        <v>12.7</v>
      </c>
      <c r="B7" s="8">
        <v>7</v>
      </c>
    </row>
    <row r="8" spans="1:2" x14ac:dyDescent="0.25">
      <c r="A8" s="11">
        <v>12.8</v>
      </c>
      <c r="B8" s="8">
        <v>1</v>
      </c>
    </row>
    <row r="9" spans="1:2" x14ac:dyDescent="0.25">
      <c r="A9" s="11">
        <v>12.9</v>
      </c>
      <c r="B9" s="8">
        <v>1</v>
      </c>
    </row>
    <row r="10" spans="1:2" x14ac:dyDescent="0.25">
      <c r="A10" s="11">
        <v>13</v>
      </c>
      <c r="B10" s="8">
        <v>3</v>
      </c>
    </row>
    <row r="11" spans="1:2" x14ac:dyDescent="0.25">
      <c r="A11" s="11">
        <v>13.1</v>
      </c>
      <c r="B11" s="8">
        <v>1</v>
      </c>
    </row>
    <row r="12" spans="1:2" x14ac:dyDescent="0.25">
      <c r="A12" s="11">
        <v>13.2</v>
      </c>
      <c r="B12" s="8">
        <v>3</v>
      </c>
    </row>
    <row r="13" spans="1:2" x14ac:dyDescent="0.25">
      <c r="A13" s="11">
        <v>13.3</v>
      </c>
      <c r="B13" s="8">
        <v>5</v>
      </c>
    </row>
    <row r="14" spans="1:2" x14ac:dyDescent="0.25">
      <c r="A14" s="11">
        <v>13.4</v>
      </c>
      <c r="B14" s="8">
        <v>10</v>
      </c>
    </row>
    <row r="15" spans="1:2" x14ac:dyDescent="0.25">
      <c r="A15" s="11">
        <v>13.5</v>
      </c>
      <c r="B15" s="8">
        <v>5</v>
      </c>
    </row>
    <row r="16" spans="1:2" x14ac:dyDescent="0.25">
      <c r="A16" s="11">
        <v>13.6</v>
      </c>
      <c r="B16" s="8">
        <v>9</v>
      </c>
    </row>
    <row r="17" spans="1:2" x14ac:dyDescent="0.25">
      <c r="A17" s="11">
        <v>13.7</v>
      </c>
      <c r="B17" s="8">
        <v>12</v>
      </c>
    </row>
    <row r="18" spans="1:2" x14ac:dyDescent="0.25">
      <c r="A18" s="11">
        <v>13.8</v>
      </c>
      <c r="B18" s="8">
        <v>16</v>
      </c>
    </row>
    <row r="19" spans="1:2" x14ac:dyDescent="0.25">
      <c r="A19" s="11">
        <v>13.9</v>
      </c>
      <c r="B19" s="8">
        <v>21</v>
      </c>
    </row>
    <row r="20" spans="1:2" x14ac:dyDescent="0.25">
      <c r="A20" s="11">
        <v>14</v>
      </c>
      <c r="B20" s="8">
        <v>14</v>
      </c>
    </row>
    <row r="21" spans="1:2" x14ac:dyDescent="0.25">
      <c r="A21" s="11">
        <v>14.1</v>
      </c>
      <c r="B21" s="8">
        <v>12</v>
      </c>
    </row>
    <row r="22" spans="1:2" x14ac:dyDescent="0.25">
      <c r="A22" s="11">
        <v>14.2</v>
      </c>
      <c r="B22" s="8">
        <v>7</v>
      </c>
    </row>
    <row r="23" spans="1:2" x14ac:dyDescent="0.25">
      <c r="A23" s="11">
        <v>14.3</v>
      </c>
      <c r="B23" s="8">
        <v>2</v>
      </c>
    </row>
    <row r="24" spans="1:2" x14ac:dyDescent="0.25">
      <c r="A24" s="11">
        <v>14.4</v>
      </c>
      <c r="B24" s="8">
        <v>6</v>
      </c>
    </row>
    <row r="25" spans="1:2" x14ac:dyDescent="0.25">
      <c r="A25" s="11">
        <v>14.5</v>
      </c>
      <c r="B25" s="8">
        <v>2</v>
      </c>
    </row>
    <row r="26" spans="1:2" x14ac:dyDescent="0.25">
      <c r="A26" s="11">
        <v>14.6</v>
      </c>
      <c r="B26" s="8">
        <v>1</v>
      </c>
    </row>
    <row r="27" spans="1:2" x14ac:dyDescent="0.25">
      <c r="A27" s="11">
        <v>14.7</v>
      </c>
      <c r="B27" s="8">
        <v>1</v>
      </c>
    </row>
    <row r="28" spans="1:2" ht="15.75" thickBot="1" x14ac:dyDescent="0.3">
      <c r="A28" s="9" t="s">
        <v>17</v>
      </c>
      <c r="B28" s="9">
        <v>0</v>
      </c>
    </row>
    <row r="30" spans="1:2" x14ac:dyDescent="0.25">
      <c r="A30" t="s">
        <v>81</v>
      </c>
      <c r="B30">
        <f>SUM(B2:B27)</f>
        <v>144</v>
      </c>
    </row>
  </sheetData>
  <sortState ref="A2:A27">
    <sortCondition ref="A2"/>
  </sortState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B2" sqref="B2:B27"/>
    </sheetView>
  </sheetViews>
  <sheetFormatPr defaultRowHeight="15" x14ac:dyDescent="0.25"/>
  <sheetData>
    <row r="1" spans="1:2" x14ac:dyDescent="0.25">
      <c r="A1" s="10" t="s">
        <v>16</v>
      </c>
      <c r="B1" s="10" t="s">
        <v>18</v>
      </c>
    </row>
    <row r="2" spans="1:2" x14ac:dyDescent="0.25">
      <c r="A2" s="11">
        <v>12.2</v>
      </c>
      <c r="B2" s="8">
        <v>0</v>
      </c>
    </row>
    <row r="3" spans="1:2" x14ac:dyDescent="0.25">
      <c r="A3" s="11">
        <v>12.3</v>
      </c>
      <c r="B3" s="8">
        <v>0</v>
      </c>
    </row>
    <row r="4" spans="1:2" x14ac:dyDescent="0.25">
      <c r="A4" s="11">
        <v>12.4</v>
      </c>
      <c r="B4" s="8">
        <v>0</v>
      </c>
    </row>
    <row r="5" spans="1:2" x14ac:dyDescent="0.25">
      <c r="A5" s="11">
        <v>12.5</v>
      </c>
      <c r="B5" s="8">
        <v>1</v>
      </c>
    </row>
    <row r="6" spans="1:2" x14ac:dyDescent="0.25">
      <c r="A6" s="11">
        <v>12.6</v>
      </c>
      <c r="B6" s="8">
        <v>6</v>
      </c>
    </row>
    <row r="7" spans="1:2" x14ac:dyDescent="0.25">
      <c r="A7" s="11">
        <v>12.7</v>
      </c>
      <c r="B7" s="8">
        <v>1</v>
      </c>
    </row>
    <row r="8" spans="1:2" x14ac:dyDescent="0.25">
      <c r="A8" s="11">
        <v>12.8</v>
      </c>
      <c r="B8" s="8">
        <v>2</v>
      </c>
    </row>
    <row r="9" spans="1:2" x14ac:dyDescent="0.25">
      <c r="A9" s="11">
        <v>12.9</v>
      </c>
      <c r="B9" s="8">
        <v>4</v>
      </c>
    </row>
    <row r="10" spans="1:2" x14ac:dyDescent="0.25">
      <c r="A10" s="11">
        <v>13</v>
      </c>
      <c r="B10" s="8">
        <v>3</v>
      </c>
    </row>
    <row r="11" spans="1:2" x14ac:dyDescent="0.25">
      <c r="A11" s="11">
        <v>13.1</v>
      </c>
      <c r="B11" s="8">
        <v>1</v>
      </c>
    </row>
    <row r="12" spans="1:2" x14ac:dyDescent="0.25">
      <c r="A12" s="11">
        <v>13.2</v>
      </c>
      <c r="B12" s="8">
        <v>0</v>
      </c>
    </row>
    <row r="13" spans="1:2" x14ac:dyDescent="0.25">
      <c r="A13" s="11">
        <v>13.3</v>
      </c>
      <c r="B13" s="8">
        <v>2</v>
      </c>
    </row>
    <row r="14" spans="1:2" x14ac:dyDescent="0.25">
      <c r="A14" s="11">
        <v>13.4</v>
      </c>
      <c r="B14" s="8">
        <v>10</v>
      </c>
    </row>
    <row r="15" spans="1:2" x14ac:dyDescent="0.25">
      <c r="A15" s="11">
        <v>13.5</v>
      </c>
      <c r="B15" s="8">
        <v>8</v>
      </c>
    </row>
    <row r="16" spans="1:2" x14ac:dyDescent="0.25">
      <c r="A16" s="11">
        <v>13.6</v>
      </c>
      <c r="B16" s="8">
        <v>12</v>
      </c>
    </row>
    <row r="17" spans="1:2" x14ac:dyDescent="0.25">
      <c r="A17" s="11">
        <v>13.7</v>
      </c>
      <c r="B17" s="8">
        <v>14</v>
      </c>
    </row>
    <row r="18" spans="1:2" x14ac:dyDescent="0.25">
      <c r="A18" s="11">
        <v>13.8</v>
      </c>
      <c r="B18" s="8">
        <v>15</v>
      </c>
    </row>
    <row r="19" spans="1:2" x14ac:dyDescent="0.25">
      <c r="A19" s="11">
        <v>13.9</v>
      </c>
      <c r="B19" s="8">
        <v>22</v>
      </c>
    </row>
    <row r="20" spans="1:2" x14ac:dyDescent="0.25">
      <c r="A20" s="11">
        <v>14</v>
      </c>
      <c r="B20" s="8">
        <v>17</v>
      </c>
    </row>
    <row r="21" spans="1:2" x14ac:dyDescent="0.25">
      <c r="A21" s="11">
        <v>14.1</v>
      </c>
      <c r="B21" s="8">
        <v>6</v>
      </c>
    </row>
    <row r="22" spans="1:2" x14ac:dyDescent="0.25">
      <c r="A22" s="11">
        <v>14.2</v>
      </c>
      <c r="B22" s="8">
        <v>10</v>
      </c>
    </row>
    <row r="23" spans="1:2" x14ac:dyDescent="0.25">
      <c r="A23" s="11">
        <v>14.3</v>
      </c>
      <c r="B23" s="8">
        <v>5</v>
      </c>
    </row>
    <row r="24" spans="1:2" x14ac:dyDescent="0.25">
      <c r="A24" s="11">
        <v>14.4</v>
      </c>
      <c r="B24" s="8">
        <v>1</v>
      </c>
    </row>
    <row r="25" spans="1:2" x14ac:dyDescent="0.25">
      <c r="A25" s="11">
        <v>14.5</v>
      </c>
      <c r="B25" s="8">
        <v>3</v>
      </c>
    </row>
    <row r="26" spans="1:2" x14ac:dyDescent="0.25">
      <c r="A26" s="11">
        <v>14.6</v>
      </c>
      <c r="B26" s="8">
        <v>1</v>
      </c>
    </row>
    <row r="27" spans="1:2" x14ac:dyDescent="0.25">
      <c r="A27" s="11">
        <v>14.7</v>
      </c>
      <c r="B27" s="8">
        <v>0</v>
      </c>
    </row>
    <row r="28" spans="1:2" ht="15.75" thickBot="1" x14ac:dyDescent="0.3">
      <c r="A28" s="9" t="s">
        <v>17</v>
      </c>
      <c r="B28" s="9">
        <v>0</v>
      </c>
    </row>
    <row r="30" spans="1:2" x14ac:dyDescent="0.25">
      <c r="A30" t="s">
        <v>86</v>
      </c>
      <c r="B30">
        <f>SUM(B2:B27)</f>
        <v>144</v>
      </c>
    </row>
  </sheetData>
  <sortState ref="A2:A27">
    <sortCondition ref="A2"/>
  </sortState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2" sqref="B2:B25"/>
    </sheetView>
  </sheetViews>
  <sheetFormatPr defaultRowHeight="15" x14ac:dyDescent="0.25"/>
  <sheetData>
    <row r="1" spans="1:2" x14ac:dyDescent="0.25">
      <c r="A1" s="10" t="s">
        <v>16</v>
      </c>
      <c r="B1" s="10" t="s">
        <v>18</v>
      </c>
    </row>
    <row r="2" spans="1:2" x14ac:dyDescent="0.25">
      <c r="A2" s="11">
        <v>1.8</v>
      </c>
      <c r="B2" s="8">
        <v>0</v>
      </c>
    </row>
    <row r="3" spans="1:2" x14ac:dyDescent="0.25">
      <c r="A3" s="11">
        <v>1.9</v>
      </c>
      <c r="B3" s="8">
        <v>0</v>
      </c>
    </row>
    <row r="4" spans="1:2" x14ac:dyDescent="0.25">
      <c r="A4" s="11">
        <v>2</v>
      </c>
      <c r="B4" s="8">
        <v>0</v>
      </c>
    </row>
    <row r="5" spans="1:2" x14ac:dyDescent="0.25">
      <c r="A5" s="11">
        <v>2.1</v>
      </c>
      <c r="B5" s="8">
        <v>1</v>
      </c>
    </row>
    <row r="6" spans="1:2" x14ac:dyDescent="0.25">
      <c r="A6" s="11">
        <v>2.2000000000000002</v>
      </c>
      <c r="B6" s="8">
        <v>3</v>
      </c>
    </row>
    <row r="7" spans="1:2" x14ac:dyDescent="0.25">
      <c r="A7" s="11">
        <v>2.2999999999999998</v>
      </c>
      <c r="B7" s="8">
        <v>3</v>
      </c>
    </row>
    <row r="8" spans="1:2" x14ac:dyDescent="0.25">
      <c r="A8" s="11">
        <v>2.4</v>
      </c>
      <c r="B8" s="8">
        <v>2</v>
      </c>
    </row>
    <row r="9" spans="1:2" x14ac:dyDescent="0.25">
      <c r="A9" s="11">
        <v>2.5</v>
      </c>
      <c r="B9" s="8">
        <v>0</v>
      </c>
    </row>
    <row r="10" spans="1:2" x14ac:dyDescent="0.25">
      <c r="A10" s="11">
        <v>2.6</v>
      </c>
      <c r="B10" s="8">
        <v>8</v>
      </c>
    </row>
    <row r="11" spans="1:2" x14ac:dyDescent="0.25">
      <c r="A11" s="11">
        <v>2.7</v>
      </c>
      <c r="B11" s="8">
        <v>6</v>
      </c>
    </row>
    <row r="12" spans="1:2" x14ac:dyDescent="0.25">
      <c r="A12" s="11">
        <v>2.8</v>
      </c>
      <c r="B12" s="8">
        <v>17</v>
      </c>
    </row>
    <row r="13" spans="1:2" x14ac:dyDescent="0.25">
      <c r="A13" s="11">
        <v>2.9</v>
      </c>
      <c r="B13" s="8">
        <v>14</v>
      </c>
    </row>
    <row r="14" spans="1:2" x14ac:dyDescent="0.25">
      <c r="A14" s="11">
        <v>3</v>
      </c>
      <c r="B14" s="8">
        <v>22</v>
      </c>
    </row>
    <row r="15" spans="1:2" x14ac:dyDescent="0.25">
      <c r="A15" s="11">
        <v>3.1</v>
      </c>
      <c r="B15" s="8">
        <v>13</v>
      </c>
    </row>
    <row r="16" spans="1:2" x14ac:dyDescent="0.25">
      <c r="A16" s="11">
        <v>3.2</v>
      </c>
      <c r="B16" s="8">
        <v>20</v>
      </c>
    </row>
    <row r="17" spans="1:2" x14ac:dyDescent="0.25">
      <c r="A17" s="11">
        <v>3.3</v>
      </c>
      <c r="B17" s="8">
        <v>12</v>
      </c>
    </row>
    <row r="18" spans="1:2" x14ac:dyDescent="0.25">
      <c r="A18" s="11">
        <v>3.4</v>
      </c>
      <c r="B18" s="8">
        <v>12</v>
      </c>
    </row>
    <row r="19" spans="1:2" x14ac:dyDescent="0.25">
      <c r="A19" s="11">
        <v>3.5</v>
      </c>
      <c r="B19" s="8">
        <v>8</v>
      </c>
    </row>
    <row r="20" spans="1:2" x14ac:dyDescent="0.25">
      <c r="A20" s="11">
        <v>3.6</v>
      </c>
      <c r="B20" s="8">
        <v>3</v>
      </c>
    </row>
    <row r="21" spans="1:2" x14ac:dyDescent="0.25">
      <c r="A21" s="11">
        <v>3.7</v>
      </c>
      <c r="B21" s="8">
        <v>0</v>
      </c>
    </row>
    <row r="22" spans="1:2" x14ac:dyDescent="0.25">
      <c r="A22" s="11">
        <v>3.8</v>
      </c>
      <c r="B22" s="8">
        <v>0</v>
      </c>
    </row>
    <row r="23" spans="1:2" x14ac:dyDescent="0.25">
      <c r="A23" s="11">
        <v>3.9</v>
      </c>
      <c r="B23" s="8">
        <v>0</v>
      </c>
    </row>
    <row r="24" spans="1:2" x14ac:dyDescent="0.25">
      <c r="A24" s="11">
        <v>4</v>
      </c>
      <c r="B24" s="8">
        <v>0</v>
      </c>
    </row>
    <row r="25" spans="1:2" x14ac:dyDescent="0.25">
      <c r="A25" s="11">
        <v>4.0999999999999996</v>
      </c>
      <c r="B25" s="8">
        <v>0</v>
      </c>
    </row>
    <row r="26" spans="1:2" ht="15.75" thickBot="1" x14ac:dyDescent="0.3">
      <c r="A26" s="9" t="s">
        <v>17</v>
      </c>
      <c r="B26" s="9">
        <v>0</v>
      </c>
    </row>
  </sheetData>
  <sortState ref="A2:A25">
    <sortCondition ref="A2"/>
  </sortState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B28" sqref="B28"/>
    </sheetView>
  </sheetViews>
  <sheetFormatPr defaultRowHeight="15" x14ac:dyDescent="0.25"/>
  <sheetData>
    <row r="1" spans="1:2" x14ac:dyDescent="0.25">
      <c r="A1" s="10" t="s">
        <v>16</v>
      </c>
      <c r="B1" s="10" t="s">
        <v>18</v>
      </c>
    </row>
    <row r="2" spans="1:2" x14ac:dyDescent="0.25">
      <c r="A2" s="11">
        <v>1.8</v>
      </c>
      <c r="B2" s="8">
        <v>0</v>
      </c>
    </row>
    <row r="3" spans="1:2" x14ac:dyDescent="0.25">
      <c r="A3" s="11">
        <v>1.9</v>
      </c>
      <c r="B3" s="8">
        <v>0</v>
      </c>
    </row>
    <row r="4" spans="1:2" x14ac:dyDescent="0.25">
      <c r="A4" s="11">
        <v>2</v>
      </c>
      <c r="B4" s="8">
        <v>0</v>
      </c>
    </row>
    <row r="5" spans="1:2" x14ac:dyDescent="0.25">
      <c r="A5" s="11">
        <v>2.1</v>
      </c>
      <c r="B5" s="8">
        <v>0</v>
      </c>
    </row>
    <row r="6" spans="1:2" x14ac:dyDescent="0.25">
      <c r="A6" s="11">
        <v>2.2000000000000002</v>
      </c>
      <c r="B6" s="8">
        <v>1</v>
      </c>
    </row>
    <row r="7" spans="1:2" x14ac:dyDescent="0.25">
      <c r="A7" s="11">
        <v>2.2999999999999998</v>
      </c>
      <c r="B7" s="8">
        <v>7</v>
      </c>
    </row>
    <row r="8" spans="1:2" x14ac:dyDescent="0.25">
      <c r="A8" s="11">
        <v>2.4</v>
      </c>
      <c r="B8" s="8">
        <v>5</v>
      </c>
    </row>
    <row r="9" spans="1:2" x14ac:dyDescent="0.25">
      <c r="A9" s="11">
        <v>2.5</v>
      </c>
      <c r="B9" s="8">
        <v>8</v>
      </c>
    </row>
    <row r="10" spans="1:2" x14ac:dyDescent="0.25">
      <c r="A10" s="11">
        <v>2.6</v>
      </c>
      <c r="B10" s="8">
        <v>16</v>
      </c>
    </row>
    <row r="11" spans="1:2" x14ac:dyDescent="0.25">
      <c r="A11" s="11">
        <v>2.7</v>
      </c>
      <c r="B11" s="8">
        <v>17</v>
      </c>
    </row>
    <row r="12" spans="1:2" x14ac:dyDescent="0.25">
      <c r="A12" s="11">
        <v>2.8</v>
      </c>
      <c r="B12" s="8">
        <v>17</v>
      </c>
    </row>
    <row r="13" spans="1:2" x14ac:dyDescent="0.25">
      <c r="A13" s="11">
        <v>2.9</v>
      </c>
      <c r="B13" s="8">
        <v>22</v>
      </c>
    </row>
    <row r="14" spans="1:2" x14ac:dyDescent="0.25">
      <c r="A14" s="11">
        <v>3</v>
      </c>
      <c r="B14" s="8">
        <v>23</v>
      </c>
    </row>
    <row r="15" spans="1:2" x14ac:dyDescent="0.25">
      <c r="A15" s="11">
        <v>3.1</v>
      </c>
      <c r="B15" s="8">
        <v>21</v>
      </c>
    </row>
    <row r="16" spans="1:2" x14ac:dyDescent="0.25">
      <c r="A16" s="11">
        <v>3.2</v>
      </c>
      <c r="B16" s="8">
        <v>21</v>
      </c>
    </row>
    <row r="17" spans="1:2" x14ac:dyDescent="0.25">
      <c r="A17" s="11">
        <v>3.3</v>
      </c>
      <c r="B17" s="8">
        <v>18</v>
      </c>
    </row>
    <row r="18" spans="1:2" x14ac:dyDescent="0.25">
      <c r="A18" s="11">
        <v>3.4</v>
      </c>
      <c r="B18" s="8">
        <v>6</v>
      </c>
    </row>
    <row r="19" spans="1:2" x14ac:dyDescent="0.25">
      <c r="A19" s="11">
        <v>3.5</v>
      </c>
      <c r="B19" s="8">
        <v>5</v>
      </c>
    </row>
    <row r="20" spans="1:2" x14ac:dyDescent="0.25">
      <c r="A20" s="11">
        <v>3.6</v>
      </c>
      <c r="B20" s="8">
        <v>3</v>
      </c>
    </row>
    <row r="21" spans="1:2" x14ac:dyDescent="0.25">
      <c r="A21" s="11">
        <v>3.7</v>
      </c>
      <c r="B21" s="8">
        <v>0</v>
      </c>
    </row>
    <row r="22" spans="1:2" x14ac:dyDescent="0.25">
      <c r="A22" s="11">
        <v>3.8</v>
      </c>
      <c r="B22" s="8">
        <v>1</v>
      </c>
    </row>
    <row r="23" spans="1:2" x14ac:dyDescent="0.25">
      <c r="A23" s="11">
        <v>3.9</v>
      </c>
      <c r="B23" s="8">
        <v>1</v>
      </c>
    </row>
    <row r="24" spans="1:2" x14ac:dyDescent="0.25">
      <c r="A24" s="11">
        <v>4</v>
      </c>
      <c r="B24" s="8">
        <v>0</v>
      </c>
    </row>
    <row r="25" spans="1:2" x14ac:dyDescent="0.25">
      <c r="A25" s="11">
        <v>4.0999999999999996</v>
      </c>
      <c r="B25" s="8">
        <v>0</v>
      </c>
    </row>
    <row r="26" spans="1:2" ht="15.75" thickBot="1" x14ac:dyDescent="0.3">
      <c r="A26" s="9" t="s">
        <v>17</v>
      </c>
      <c r="B26" s="9">
        <v>0</v>
      </c>
    </row>
    <row r="28" spans="1:2" x14ac:dyDescent="0.25">
      <c r="A28" t="s">
        <v>81</v>
      </c>
      <c r="B28">
        <f>SUM(B2:B25)</f>
        <v>192</v>
      </c>
    </row>
  </sheetData>
  <sortState ref="A2:A25">
    <sortCondition ref="A2"/>
  </sortState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B30" sqref="B30"/>
    </sheetView>
  </sheetViews>
  <sheetFormatPr defaultRowHeight="15" x14ac:dyDescent="0.25"/>
  <sheetData>
    <row r="1" spans="1:2" x14ac:dyDescent="0.25">
      <c r="A1" s="10" t="s">
        <v>16</v>
      </c>
      <c r="B1" s="10" t="s">
        <v>18</v>
      </c>
    </row>
    <row r="2" spans="1:2" x14ac:dyDescent="0.25">
      <c r="A2" s="11">
        <v>12.2</v>
      </c>
      <c r="B2" s="8">
        <v>1</v>
      </c>
    </row>
    <row r="3" spans="1:2" x14ac:dyDescent="0.25">
      <c r="A3" s="11">
        <v>12.3</v>
      </c>
      <c r="B3" s="8">
        <v>0</v>
      </c>
    </row>
    <row r="4" spans="1:2" x14ac:dyDescent="0.25">
      <c r="A4" s="11">
        <v>12.4</v>
      </c>
      <c r="B4" s="8">
        <v>0</v>
      </c>
    </row>
    <row r="5" spans="1:2" x14ac:dyDescent="0.25">
      <c r="A5" s="11">
        <v>12.5</v>
      </c>
      <c r="B5" s="8">
        <v>2</v>
      </c>
    </row>
    <row r="6" spans="1:2" x14ac:dyDescent="0.25">
      <c r="A6" s="11">
        <v>12.6</v>
      </c>
      <c r="B6" s="8">
        <v>1</v>
      </c>
    </row>
    <row r="7" spans="1:2" x14ac:dyDescent="0.25">
      <c r="A7" s="11">
        <v>12.7</v>
      </c>
      <c r="B7" s="8">
        <v>3</v>
      </c>
    </row>
    <row r="8" spans="1:2" x14ac:dyDescent="0.25">
      <c r="A8" s="11">
        <v>12.8</v>
      </c>
      <c r="B8" s="8">
        <v>5</v>
      </c>
    </row>
    <row r="9" spans="1:2" x14ac:dyDescent="0.25">
      <c r="A9" s="11">
        <v>12.9</v>
      </c>
      <c r="B9" s="8">
        <v>8</v>
      </c>
    </row>
    <row r="10" spans="1:2" x14ac:dyDescent="0.25">
      <c r="A10" s="11">
        <v>13</v>
      </c>
      <c r="B10" s="8">
        <v>1</v>
      </c>
    </row>
    <row r="11" spans="1:2" x14ac:dyDescent="0.25">
      <c r="A11" s="11">
        <v>13.1</v>
      </c>
      <c r="B11" s="8">
        <v>1</v>
      </c>
    </row>
    <row r="12" spans="1:2" x14ac:dyDescent="0.25">
      <c r="A12" s="11">
        <v>13.2</v>
      </c>
      <c r="B12" s="8">
        <v>8</v>
      </c>
    </row>
    <row r="13" spans="1:2" x14ac:dyDescent="0.25">
      <c r="A13" s="11">
        <v>13.3</v>
      </c>
      <c r="B13" s="8">
        <v>5</v>
      </c>
    </row>
    <row r="14" spans="1:2" x14ac:dyDescent="0.25">
      <c r="A14" s="11">
        <v>13.4</v>
      </c>
      <c r="B14" s="8">
        <v>19</v>
      </c>
    </row>
    <row r="15" spans="1:2" x14ac:dyDescent="0.25">
      <c r="A15" s="11">
        <v>13.5</v>
      </c>
      <c r="B15" s="8">
        <v>19</v>
      </c>
    </row>
    <row r="16" spans="1:2" x14ac:dyDescent="0.25">
      <c r="A16" s="11">
        <v>13.6</v>
      </c>
      <c r="B16" s="8">
        <v>16</v>
      </c>
    </row>
    <row r="17" spans="1:2" x14ac:dyDescent="0.25">
      <c r="A17" s="11">
        <v>13.7</v>
      </c>
      <c r="B17" s="8">
        <v>17</v>
      </c>
    </row>
    <row r="18" spans="1:2" x14ac:dyDescent="0.25">
      <c r="A18" s="11">
        <v>13.8</v>
      </c>
      <c r="B18" s="8">
        <v>23</v>
      </c>
    </row>
    <row r="19" spans="1:2" x14ac:dyDescent="0.25">
      <c r="A19" s="11">
        <v>13.9</v>
      </c>
      <c r="B19" s="8">
        <v>27</v>
      </c>
    </row>
    <row r="20" spans="1:2" x14ac:dyDescent="0.25">
      <c r="A20" s="11">
        <v>14</v>
      </c>
      <c r="B20" s="8">
        <v>19</v>
      </c>
    </row>
    <row r="21" spans="1:2" x14ac:dyDescent="0.25">
      <c r="A21" s="11">
        <v>14.1</v>
      </c>
      <c r="B21" s="8">
        <v>6</v>
      </c>
    </row>
    <row r="22" spans="1:2" x14ac:dyDescent="0.25">
      <c r="A22" s="11">
        <v>14.2</v>
      </c>
      <c r="B22" s="8">
        <v>6</v>
      </c>
    </row>
    <row r="23" spans="1:2" x14ac:dyDescent="0.25">
      <c r="A23" s="11">
        <v>14.3</v>
      </c>
      <c r="B23" s="8">
        <v>3</v>
      </c>
    </row>
    <row r="24" spans="1:2" x14ac:dyDescent="0.25">
      <c r="A24" s="11">
        <v>14.4</v>
      </c>
      <c r="B24" s="8">
        <v>1</v>
      </c>
    </row>
    <row r="25" spans="1:2" x14ac:dyDescent="0.25">
      <c r="A25" s="11">
        <v>14.5</v>
      </c>
      <c r="B25" s="8">
        <v>1</v>
      </c>
    </row>
    <row r="26" spans="1:2" x14ac:dyDescent="0.25">
      <c r="A26" s="11">
        <v>14.6</v>
      </c>
      <c r="B26" s="8">
        <v>0</v>
      </c>
    </row>
    <row r="27" spans="1:2" x14ac:dyDescent="0.25">
      <c r="A27" s="11">
        <v>14.7</v>
      </c>
      <c r="B27" s="8">
        <v>0</v>
      </c>
    </row>
    <row r="28" spans="1:2" ht="15.75" thickBot="1" x14ac:dyDescent="0.3">
      <c r="A28" s="9" t="s">
        <v>17</v>
      </c>
      <c r="B28" s="9">
        <v>0</v>
      </c>
    </row>
    <row r="30" spans="1:2" x14ac:dyDescent="0.25">
      <c r="A30" t="s">
        <v>81</v>
      </c>
      <c r="B30">
        <f>SUM(B2:B27)</f>
        <v>192</v>
      </c>
    </row>
  </sheetData>
  <sortState ref="A2:A27">
    <sortCondition ref="A2"/>
  </sortState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B30" sqref="B30"/>
    </sheetView>
  </sheetViews>
  <sheetFormatPr defaultRowHeight="15" x14ac:dyDescent="0.25"/>
  <sheetData>
    <row r="1" spans="1:2" x14ac:dyDescent="0.25">
      <c r="A1" s="10" t="s">
        <v>16</v>
      </c>
      <c r="B1" s="10" t="s">
        <v>18</v>
      </c>
    </row>
    <row r="2" spans="1:2" x14ac:dyDescent="0.25">
      <c r="A2" s="11">
        <v>12.2</v>
      </c>
      <c r="B2" s="8">
        <v>0</v>
      </c>
    </row>
    <row r="3" spans="1:2" x14ac:dyDescent="0.25">
      <c r="A3" s="11">
        <v>12.3</v>
      </c>
      <c r="B3" s="8">
        <v>0</v>
      </c>
    </row>
    <row r="4" spans="1:2" x14ac:dyDescent="0.25">
      <c r="A4" s="11">
        <v>12.4</v>
      </c>
      <c r="B4" s="8">
        <v>0</v>
      </c>
    </row>
    <row r="5" spans="1:2" x14ac:dyDescent="0.25">
      <c r="A5" s="11">
        <v>12.5</v>
      </c>
      <c r="B5" s="8">
        <v>1</v>
      </c>
    </row>
    <row r="6" spans="1:2" x14ac:dyDescent="0.25">
      <c r="A6" s="11">
        <v>12.6</v>
      </c>
      <c r="B6" s="8">
        <v>4</v>
      </c>
    </row>
    <row r="7" spans="1:2" x14ac:dyDescent="0.25">
      <c r="A7" s="11">
        <v>12.7</v>
      </c>
      <c r="B7" s="8">
        <v>3</v>
      </c>
    </row>
    <row r="8" spans="1:2" x14ac:dyDescent="0.25">
      <c r="A8" s="11">
        <v>12.8</v>
      </c>
      <c r="B8" s="8">
        <v>9</v>
      </c>
    </row>
    <row r="9" spans="1:2" x14ac:dyDescent="0.25">
      <c r="A9" s="11">
        <v>12.9</v>
      </c>
      <c r="B9" s="8">
        <v>9</v>
      </c>
    </row>
    <row r="10" spans="1:2" x14ac:dyDescent="0.25">
      <c r="A10" s="11">
        <v>13</v>
      </c>
      <c r="B10" s="8">
        <v>7</v>
      </c>
    </row>
    <row r="11" spans="1:2" x14ac:dyDescent="0.25">
      <c r="A11" s="11">
        <v>13.1</v>
      </c>
      <c r="B11" s="8">
        <v>7</v>
      </c>
    </row>
    <row r="12" spans="1:2" x14ac:dyDescent="0.25">
      <c r="A12" s="11">
        <v>13.2</v>
      </c>
      <c r="B12" s="8">
        <v>5</v>
      </c>
    </row>
    <row r="13" spans="1:2" x14ac:dyDescent="0.25">
      <c r="A13" s="11">
        <v>13.3</v>
      </c>
      <c r="B13" s="8">
        <v>3</v>
      </c>
    </row>
    <row r="14" spans="1:2" x14ac:dyDescent="0.25">
      <c r="A14" s="11">
        <v>13.4</v>
      </c>
      <c r="B14" s="8">
        <v>11</v>
      </c>
    </row>
    <row r="15" spans="1:2" x14ac:dyDescent="0.25">
      <c r="A15" s="11">
        <v>13.5</v>
      </c>
      <c r="B15" s="8">
        <v>10</v>
      </c>
    </row>
    <row r="16" spans="1:2" x14ac:dyDescent="0.25">
      <c r="A16" s="11">
        <v>13.6</v>
      </c>
      <c r="B16" s="8">
        <v>9</v>
      </c>
    </row>
    <row r="17" spans="1:2" x14ac:dyDescent="0.25">
      <c r="A17" s="11">
        <v>13.7</v>
      </c>
      <c r="B17" s="8">
        <v>30</v>
      </c>
    </row>
    <row r="18" spans="1:2" x14ac:dyDescent="0.25">
      <c r="A18" s="11">
        <v>13.8</v>
      </c>
      <c r="B18" s="8">
        <v>19</v>
      </c>
    </row>
    <row r="19" spans="1:2" x14ac:dyDescent="0.25">
      <c r="A19" s="11">
        <v>13.9</v>
      </c>
      <c r="B19" s="8">
        <v>24</v>
      </c>
    </row>
    <row r="20" spans="1:2" x14ac:dyDescent="0.25">
      <c r="A20" s="11">
        <v>14</v>
      </c>
      <c r="B20" s="8">
        <v>13</v>
      </c>
    </row>
    <row r="21" spans="1:2" x14ac:dyDescent="0.25">
      <c r="A21" s="11">
        <v>14.1</v>
      </c>
      <c r="B21" s="8">
        <v>10</v>
      </c>
    </row>
    <row r="22" spans="1:2" x14ac:dyDescent="0.25">
      <c r="A22" s="11">
        <v>14.2</v>
      </c>
      <c r="B22" s="8">
        <v>9</v>
      </c>
    </row>
    <row r="23" spans="1:2" x14ac:dyDescent="0.25">
      <c r="A23" s="11">
        <v>14.3</v>
      </c>
      <c r="B23" s="8">
        <v>4</v>
      </c>
    </row>
    <row r="24" spans="1:2" x14ac:dyDescent="0.25">
      <c r="A24" s="11">
        <v>14.4</v>
      </c>
      <c r="B24" s="8">
        <v>3</v>
      </c>
    </row>
    <row r="25" spans="1:2" x14ac:dyDescent="0.25">
      <c r="A25" s="11">
        <v>14.5</v>
      </c>
      <c r="B25" s="8">
        <v>1</v>
      </c>
    </row>
    <row r="26" spans="1:2" x14ac:dyDescent="0.25">
      <c r="A26" s="11">
        <v>14.6</v>
      </c>
      <c r="B26" s="8">
        <v>0</v>
      </c>
    </row>
    <row r="27" spans="1:2" x14ac:dyDescent="0.25">
      <c r="A27" s="11">
        <v>14.7</v>
      </c>
      <c r="B27" s="8">
        <v>1</v>
      </c>
    </row>
    <row r="28" spans="1:2" ht="15.75" thickBot="1" x14ac:dyDescent="0.3">
      <c r="A28" s="9" t="s">
        <v>17</v>
      </c>
      <c r="B28" s="9">
        <v>0</v>
      </c>
    </row>
    <row r="30" spans="1:2" x14ac:dyDescent="0.25">
      <c r="A30" t="s">
        <v>81</v>
      </c>
      <c r="B30">
        <f>SUM(B2:B27)</f>
        <v>192</v>
      </c>
    </row>
  </sheetData>
  <sortState ref="A2:A27">
    <sortCondition ref="A2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9"/>
  <sheetViews>
    <sheetView workbookViewId="0">
      <selection activeCell="F77" sqref="F77"/>
    </sheetView>
  </sheetViews>
  <sheetFormatPr defaultRowHeight="15" x14ac:dyDescent="0.25"/>
  <cols>
    <col min="3" max="3" width="16.140625" customWidth="1"/>
    <col min="4" max="4" width="15.42578125" customWidth="1"/>
    <col min="5" max="5" width="16.85546875" customWidth="1"/>
    <col min="6" max="6" width="16.140625" customWidth="1"/>
  </cols>
  <sheetData>
    <row r="3" spans="2:12" ht="15.75" thickBot="1" x14ac:dyDescent="0.3">
      <c r="C3" t="s">
        <v>63</v>
      </c>
      <c r="D3" t="s">
        <v>66</v>
      </c>
      <c r="E3" t="s">
        <v>67</v>
      </c>
      <c r="F3" t="s">
        <v>68</v>
      </c>
    </row>
    <row r="4" spans="2:12" x14ac:dyDescent="0.25">
      <c r="B4" s="42"/>
      <c r="C4" s="42"/>
    </row>
    <row r="5" spans="2:12" x14ac:dyDescent="0.25">
      <c r="B5" s="43">
        <v>1.8</v>
      </c>
      <c r="C5" s="44">
        <v>0</v>
      </c>
      <c r="D5" s="44">
        <v>0</v>
      </c>
      <c r="E5" s="44">
        <v>0</v>
      </c>
      <c r="F5" s="44">
        <v>0</v>
      </c>
      <c r="G5" s="12"/>
      <c r="H5" s="12"/>
      <c r="I5" s="12"/>
      <c r="J5" s="12"/>
      <c r="K5" s="12"/>
      <c r="L5" s="12"/>
    </row>
    <row r="6" spans="2:12" x14ac:dyDescent="0.25">
      <c r="B6" s="43">
        <v>1.9</v>
      </c>
      <c r="C6" s="44">
        <v>1</v>
      </c>
      <c r="D6" s="44">
        <v>0</v>
      </c>
      <c r="E6" s="44">
        <v>0</v>
      </c>
      <c r="F6" s="44">
        <v>0</v>
      </c>
      <c r="G6" s="12"/>
      <c r="H6" s="12"/>
      <c r="I6" s="12"/>
      <c r="J6" s="12"/>
      <c r="K6" s="12"/>
      <c r="L6" s="12"/>
    </row>
    <row r="7" spans="2:12" x14ac:dyDescent="0.25">
      <c r="B7" s="43">
        <v>2</v>
      </c>
      <c r="C7" s="44">
        <v>2</v>
      </c>
      <c r="D7" s="44">
        <v>0</v>
      </c>
      <c r="E7" s="44">
        <v>0</v>
      </c>
      <c r="F7" s="44">
        <v>0</v>
      </c>
      <c r="G7" s="12"/>
      <c r="H7" s="12"/>
      <c r="I7" s="12"/>
      <c r="J7" s="12"/>
      <c r="K7" s="12"/>
      <c r="L7" s="12"/>
    </row>
    <row r="8" spans="2:12" x14ac:dyDescent="0.25">
      <c r="B8" s="43">
        <v>2.1</v>
      </c>
      <c r="C8" s="44">
        <v>0</v>
      </c>
      <c r="D8" s="44">
        <v>0</v>
      </c>
      <c r="E8" s="44">
        <v>1</v>
      </c>
      <c r="F8" s="44">
        <v>0</v>
      </c>
      <c r="G8" s="12"/>
      <c r="H8" s="12"/>
      <c r="I8" s="12"/>
      <c r="J8" s="12"/>
      <c r="K8" s="12"/>
      <c r="L8" s="12"/>
    </row>
    <row r="9" spans="2:12" x14ac:dyDescent="0.25">
      <c r="B9" s="43">
        <v>2.2000000000000002</v>
      </c>
      <c r="C9" s="44">
        <v>0</v>
      </c>
      <c r="D9" s="44">
        <v>1</v>
      </c>
      <c r="E9" s="44">
        <v>4</v>
      </c>
      <c r="F9" s="44">
        <v>0</v>
      </c>
      <c r="G9" s="12"/>
      <c r="H9" s="12"/>
      <c r="I9" s="12"/>
      <c r="J9" s="12"/>
      <c r="K9" s="12"/>
      <c r="L9" s="12"/>
    </row>
    <row r="10" spans="2:12" x14ac:dyDescent="0.25">
      <c r="B10" s="43">
        <v>2.2999999999999998</v>
      </c>
      <c r="C10" s="44">
        <v>2</v>
      </c>
      <c r="D10" s="44">
        <v>7</v>
      </c>
      <c r="E10" s="44">
        <v>5</v>
      </c>
      <c r="F10" s="44">
        <v>1</v>
      </c>
      <c r="G10" s="12"/>
      <c r="H10" s="12"/>
      <c r="I10" s="12"/>
      <c r="J10" s="12"/>
      <c r="K10" s="12"/>
      <c r="L10" s="12"/>
    </row>
    <row r="11" spans="2:12" x14ac:dyDescent="0.25">
      <c r="B11" s="43">
        <v>2.4</v>
      </c>
      <c r="C11" s="44">
        <v>3</v>
      </c>
      <c r="D11" s="44">
        <v>5</v>
      </c>
      <c r="E11" s="44">
        <v>3</v>
      </c>
      <c r="F11" s="44">
        <v>0</v>
      </c>
      <c r="G11" s="12"/>
      <c r="H11" s="12"/>
      <c r="I11" s="12"/>
      <c r="J11" s="12"/>
      <c r="K11" s="12"/>
      <c r="L11" s="12"/>
    </row>
    <row r="12" spans="2:12" x14ac:dyDescent="0.25">
      <c r="B12" s="43">
        <v>2.5</v>
      </c>
      <c r="C12" s="44">
        <v>3</v>
      </c>
      <c r="D12" s="44">
        <v>8</v>
      </c>
      <c r="E12" s="44">
        <v>0</v>
      </c>
      <c r="F12" s="44">
        <v>3</v>
      </c>
      <c r="G12" s="12"/>
      <c r="H12" s="12"/>
      <c r="I12" s="12"/>
      <c r="J12" s="12"/>
      <c r="K12" s="12"/>
      <c r="L12" s="12"/>
    </row>
    <row r="13" spans="2:12" x14ac:dyDescent="0.25">
      <c r="B13" s="43">
        <v>2.6</v>
      </c>
      <c r="C13" s="44">
        <v>2</v>
      </c>
      <c r="D13" s="44">
        <v>16</v>
      </c>
      <c r="E13" s="44">
        <v>9</v>
      </c>
      <c r="F13" s="44">
        <v>1</v>
      </c>
      <c r="G13" s="12"/>
      <c r="H13" s="12"/>
      <c r="I13" s="12"/>
      <c r="J13" s="12"/>
      <c r="K13" s="12"/>
      <c r="L13" s="12"/>
    </row>
    <row r="14" spans="2:12" x14ac:dyDescent="0.25">
      <c r="B14" s="43">
        <v>2.7</v>
      </c>
      <c r="C14" s="44">
        <v>9</v>
      </c>
      <c r="D14" s="44">
        <v>17</v>
      </c>
      <c r="E14" s="44">
        <v>11</v>
      </c>
      <c r="F14" s="44">
        <v>3</v>
      </c>
      <c r="G14" s="12"/>
      <c r="H14" s="12"/>
      <c r="I14" s="12"/>
      <c r="J14" s="12"/>
      <c r="K14" s="12"/>
      <c r="L14" s="12"/>
    </row>
    <row r="15" spans="2:12" x14ac:dyDescent="0.25">
      <c r="B15" s="43">
        <v>2.8</v>
      </c>
      <c r="C15" s="44">
        <v>9</v>
      </c>
      <c r="D15" s="44">
        <v>19</v>
      </c>
      <c r="E15" s="44">
        <v>23</v>
      </c>
      <c r="F15" s="44">
        <v>14</v>
      </c>
      <c r="G15" s="12"/>
      <c r="H15" s="12"/>
      <c r="I15" s="12"/>
      <c r="J15" s="12"/>
      <c r="K15" s="12"/>
      <c r="L15" s="12"/>
    </row>
    <row r="16" spans="2:12" x14ac:dyDescent="0.25">
      <c r="B16" s="43">
        <v>2.9</v>
      </c>
      <c r="C16" s="44">
        <v>4</v>
      </c>
      <c r="D16" s="44">
        <v>28</v>
      </c>
      <c r="E16" s="44">
        <v>25</v>
      </c>
      <c r="F16" s="44">
        <v>15</v>
      </c>
      <c r="G16" s="12"/>
      <c r="H16" s="12"/>
      <c r="I16" s="12"/>
      <c r="J16" s="12"/>
      <c r="K16" s="12"/>
      <c r="L16" s="12"/>
    </row>
    <row r="17" spans="2:12" x14ac:dyDescent="0.25">
      <c r="B17" s="43">
        <v>3</v>
      </c>
      <c r="C17" s="44">
        <v>15</v>
      </c>
      <c r="D17" s="44">
        <v>28</v>
      </c>
      <c r="E17" s="44">
        <v>26</v>
      </c>
      <c r="F17" s="44">
        <v>15</v>
      </c>
      <c r="G17" s="12"/>
      <c r="H17" s="12"/>
      <c r="I17" s="12"/>
      <c r="J17" s="12"/>
      <c r="K17" s="12"/>
      <c r="L17" s="12"/>
    </row>
    <row r="18" spans="2:12" x14ac:dyDescent="0.25">
      <c r="B18" s="43">
        <v>3.1</v>
      </c>
      <c r="C18" s="44">
        <v>17</v>
      </c>
      <c r="D18" s="44">
        <v>29</v>
      </c>
      <c r="E18" s="44">
        <v>25</v>
      </c>
      <c r="F18" s="44">
        <v>23</v>
      </c>
      <c r="G18" s="12"/>
      <c r="H18" s="12"/>
      <c r="I18" s="12"/>
      <c r="J18" s="12"/>
      <c r="K18" s="12"/>
      <c r="L18" s="12"/>
    </row>
    <row r="19" spans="2:12" x14ac:dyDescent="0.25">
      <c r="B19" s="43">
        <v>3.2</v>
      </c>
      <c r="C19" s="44">
        <v>11</v>
      </c>
      <c r="D19" s="44">
        <v>21</v>
      </c>
      <c r="E19" s="44">
        <v>32</v>
      </c>
      <c r="F19" s="44">
        <v>13</v>
      </c>
      <c r="G19" s="12"/>
      <c r="H19" s="12"/>
      <c r="I19" s="12"/>
      <c r="J19" s="12"/>
      <c r="K19" s="12"/>
      <c r="L19" s="12"/>
    </row>
    <row r="20" spans="2:12" x14ac:dyDescent="0.25">
      <c r="B20" s="43">
        <v>3.3</v>
      </c>
      <c r="C20" s="44">
        <v>16</v>
      </c>
      <c r="D20" s="44">
        <v>21</v>
      </c>
      <c r="E20" s="44">
        <v>16</v>
      </c>
      <c r="F20" s="44">
        <v>23</v>
      </c>
      <c r="G20" s="12"/>
      <c r="H20" s="12"/>
      <c r="I20" s="12"/>
      <c r="J20" s="12"/>
      <c r="K20" s="12"/>
      <c r="L20" s="12"/>
    </row>
    <row r="21" spans="2:12" x14ac:dyDescent="0.25">
      <c r="B21" s="43">
        <v>3.4</v>
      </c>
      <c r="C21" s="44">
        <v>53</v>
      </c>
      <c r="D21" s="44">
        <v>6</v>
      </c>
      <c r="E21" s="44">
        <v>14</v>
      </c>
      <c r="F21" s="44">
        <v>30</v>
      </c>
      <c r="G21" s="12"/>
      <c r="H21" s="12"/>
      <c r="I21" s="12"/>
      <c r="J21" s="12"/>
      <c r="K21" s="12"/>
      <c r="L21" s="12"/>
    </row>
    <row r="22" spans="2:12" x14ac:dyDescent="0.25">
      <c r="B22" s="43">
        <v>3.5</v>
      </c>
      <c r="C22" s="44">
        <v>34</v>
      </c>
      <c r="D22" s="44">
        <v>5</v>
      </c>
      <c r="E22" s="44">
        <v>17</v>
      </c>
      <c r="F22" s="44">
        <v>19</v>
      </c>
      <c r="G22" s="12"/>
      <c r="H22" s="12"/>
      <c r="I22" s="12"/>
      <c r="J22" s="12"/>
      <c r="K22" s="12"/>
      <c r="L22" s="12"/>
    </row>
    <row r="23" spans="2:12" x14ac:dyDescent="0.25">
      <c r="B23" s="43">
        <v>3.6</v>
      </c>
      <c r="C23" s="44">
        <v>29</v>
      </c>
      <c r="D23" s="44">
        <v>3</v>
      </c>
      <c r="E23" s="44">
        <v>3</v>
      </c>
      <c r="F23" s="44">
        <v>30</v>
      </c>
      <c r="G23" s="12"/>
      <c r="H23" s="12"/>
      <c r="I23" s="12"/>
      <c r="J23" s="12"/>
      <c r="K23" s="12"/>
      <c r="L23" s="12"/>
    </row>
    <row r="24" spans="2:12" x14ac:dyDescent="0.25">
      <c r="B24" s="43">
        <v>3.7</v>
      </c>
      <c r="C24" s="44">
        <v>5</v>
      </c>
      <c r="D24" s="44">
        <v>0</v>
      </c>
      <c r="E24" s="44">
        <v>1</v>
      </c>
      <c r="F24" s="44">
        <v>15</v>
      </c>
      <c r="G24" s="12"/>
      <c r="H24" s="12"/>
      <c r="I24" s="12"/>
      <c r="J24" s="12"/>
      <c r="K24" s="12"/>
      <c r="L24" s="12"/>
    </row>
    <row r="25" spans="2:12" x14ac:dyDescent="0.25">
      <c r="B25" s="43">
        <v>3.8</v>
      </c>
      <c r="C25" s="44">
        <v>1</v>
      </c>
      <c r="D25" s="44">
        <v>1</v>
      </c>
      <c r="E25" s="44">
        <v>0</v>
      </c>
      <c r="F25" s="44">
        <v>4</v>
      </c>
      <c r="G25" s="12"/>
      <c r="H25" s="12"/>
      <c r="I25" s="12"/>
      <c r="J25" s="12"/>
      <c r="K25" s="12"/>
      <c r="L25" s="12"/>
    </row>
    <row r="26" spans="2:12" x14ac:dyDescent="0.25">
      <c r="B26" s="43">
        <v>3.9</v>
      </c>
      <c r="C26" s="44">
        <v>0</v>
      </c>
      <c r="D26" s="44">
        <v>1</v>
      </c>
      <c r="E26" s="44">
        <v>1</v>
      </c>
      <c r="F26" s="44">
        <v>4</v>
      </c>
      <c r="G26" s="12"/>
      <c r="H26" s="12"/>
      <c r="I26" s="12"/>
      <c r="J26" s="12"/>
      <c r="K26" s="12"/>
      <c r="L26" s="12"/>
    </row>
    <row r="27" spans="2:12" x14ac:dyDescent="0.25">
      <c r="B27" s="43">
        <v>4</v>
      </c>
      <c r="C27" s="44">
        <v>0</v>
      </c>
      <c r="D27" s="44">
        <v>0</v>
      </c>
      <c r="E27" s="44">
        <v>0</v>
      </c>
      <c r="F27" s="44">
        <v>2</v>
      </c>
      <c r="G27" s="12"/>
      <c r="H27" s="12"/>
      <c r="I27" s="12"/>
      <c r="J27" s="12"/>
      <c r="K27" s="12"/>
      <c r="L27" s="12"/>
    </row>
    <row r="28" spans="2:12" x14ac:dyDescent="0.25">
      <c r="B28" s="43">
        <v>4.0999999999999996</v>
      </c>
      <c r="C28" s="44">
        <v>0</v>
      </c>
      <c r="D28" s="44">
        <v>0</v>
      </c>
      <c r="E28" s="44">
        <v>0</v>
      </c>
      <c r="F28" s="44">
        <v>1</v>
      </c>
      <c r="G28" s="12"/>
      <c r="H28" s="12"/>
      <c r="I28" s="12"/>
      <c r="J28" s="12"/>
      <c r="K28" s="12"/>
      <c r="L28" s="12"/>
    </row>
    <row r="29" spans="2:12" x14ac:dyDescent="0.25">
      <c r="B29" s="45" t="s">
        <v>17</v>
      </c>
      <c r="C29" s="45">
        <v>0</v>
      </c>
      <c r="D29" s="45">
        <v>0</v>
      </c>
      <c r="E29" s="44">
        <v>0</v>
      </c>
      <c r="F29" s="45">
        <v>0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Z268"/>
  <sheetViews>
    <sheetView topLeftCell="A4" workbookViewId="0">
      <selection activeCell="R266" sqref="R266:R268"/>
    </sheetView>
  </sheetViews>
  <sheetFormatPr defaultRowHeight="15" x14ac:dyDescent="0.25"/>
  <sheetData>
    <row r="4" spans="3:26" x14ac:dyDescent="0.25">
      <c r="E4" t="s">
        <v>1</v>
      </c>
    </row>
    <row r="6" spans="3:26" x14ac:dyDescent="0.25">
      <c r="E6">
        <v>1</v>
      </c>
      <c r="I6">
        <v>1</v>
      </c>
    </row>
    <row r="7" spans="3:26" x14ac:dyDescent="0.25">
      <c r="E7" t="s">
        <v>2</v>
      </c>
      <c r="I7" t="s">
        <v>3</v>
      </c>
      <c r="O7" t="s">
        <v>2</v>
      </c>
      <c r="S7" t="s">
        <v>3</v>
      </c>
    </row>
    <row r="8" spans="3:26" x14ac:dyDescent="0.25">
      <c r="C8" s="55" t="s">
        <v>27</v>
      </c>
      <c r="E8" s="3" t="s">
        <v>9</v>
      </c>
      <c r="F8" s="3"/>
      <c r="G8" s="4" t="s">
        <v>10</v>
      </c>
      <c r="H8" s="4"/>
      <c r="I8" s="5" t="s">
        <v>9</v>
      </c>
      <c r="J8" s="5"/>
      <c r="K8" s="6" t="s">
        <v>10</v>
      </c>
      <c r="L8" s="6"/>
      <c r="M8" s="56" t="s">
        <v>59</v>
      </c>
      <c r="O8" s="3" t="s">
        <v>9</v>
      </c>
      <c r="P8" s="3"/>
      <c r="Q8" s="4" t="s">
        <v>10</v>
      </c>
      <c r="R8" s="4"/>
      <c r="S8" s="5" t="s">
        <v>9</v>
      </c>
      <c r="T8" s="5"/>
      <c r="U8" s="6" t="s">
        <v>10</v>
      </c>
      <c r="V8" s="6"/>
      <c r="W8" s="56" t="s">
        <v>59</v>
      </c>
      <c r="Y8" s="55" t="s">
        <v>65</v>
      </c>
      <c r="Z8" s="55" t="s">
        <v>64</v>
      </c>
    </row>
    <row r="9" spans="3:26" x14ac:dyDescent="0.25">
      <c r="C9" s="55"/>
      <c r="E9" s="3" t="s">
        <v>13</v>
      </c>
      <c r="F9" s="3" t="s">
        <v>14</v>
      </c>
      <c r="G9" s="4" t="s">
        <v>14</v>
      </c>
      <c r="H9" s="4" t="s">
        <v>15</v>
      </c>
      <c r="I9" s="5" t="s">
        <v>15</v>
      </c>
      <c r="J9" s="5" t="s">
        <v>14</v>
      </c>
      <c r="K9" s="6" t="s">
        <v>14</v>
      </c>
      <c r="L9" s="6" t="s">
        <v>15</v>
      </c>
      <c r="M9" s="56"/>
      <c r="O9" s="3" t="s">
        <v>13</v>
      </c>
      <c r="P9" s="3" t="s">
        <v>14</v>
      </c>
      <c r="Q9" s="4" t="s">
        <v>14</v>
      </c>
      <c r="R9" s="4" t="s">
        <v>15</v>
      </c>
      <c r="S9" s="5" t="s">
        <v>15</v>
      </c>
      <c r="T9" s="5" t="s">
        <v>14</v>
      </c>
      <c r="U9" s="6" t="s">
        <v>14</v>
      </c>
      <c r="V9" s="6" t="s">
        <v>15</v>
      </c>
      <c r="W9" s="56"/>
      <c r="Y9" s="55"/>
      <c r="Z9" s="55"/>
    </row>
    <row r="10" spans="3:26" x14ac:dyDescent="0.25">
      <c r="Y10" s="7">
        <v>1.8</v>
      </c>
      <c r="Z10" s="7">
        <v>12.2</v>
      </c>
    </row>
    <row r="11" spans="3:26" x14ac:dyDescent="0.25">
      <c r="C11" s="28" t="s">
        <v>4</v>
      </c>
      <c r="D11" s="30" t="s">
        <v>11</v>
      </c>
      <c r="E11" s="47">
        <v>3.49</v>
      </c>
      <c r="F11" s="47">
        <v>14.14</v>
      </c>
      <c r="G11" s="47">
        <v>13.38</v>
      </c>
      <c r="H11" s="47">
        <v>2.86</v>
      </c>
      <c r="I11" s="47">
        <v>2.89</v>
      </c>
      <c r="J11" s="47">
        <v>14.04</v>
      </c>
      <c r="K11" s="47">
        <v>13.63</v>
      </c>
      <c r="L11" s="47">
        <v>3.57</v>
      </c>
      <c r="M11" s="12"/>
      <c r="O11" s="47">
        <v>3.49</v>
      </c>
      <c r="P11" s="47">
        <v>14.14</v>
      </c>
      <c r="Q11" s="47">
        <v>13.38</v>
      </c>
      <c r="R11" s="47">
        <v>2.86</v>
      </c>
      <c r="S11" s="47">
        <v>2.89</v>
      </c>
      <c r="T11" s="47">
        <v>14.04</v>
      </c>
      <c r="U11" s="47">
        <v>13.63</v>
      </c>
      <c r="V11" s="47">
        <v>3.57</v>
      </c>
      <c r="Y11" s="7">
        <v>1.9</v>
      </c>
      <c r="Z11" s="7">
        <v>12.3</v>
      </c>
    </row>
    <row r="12" spans="3:26" x14ac:dyDescent="0.25">
      <c r="C12" s="28"/>
      <c r="D12" s="30"/>
      <c r="E12" s="47">
        <v>3.48</v>
      </c>
      <c r="F12" s="47">
        <v>14.02</v>
      </c>
      <c r="G12" s="47">
        <v>13.4</v>
      </c>
      <c r="H12" s="47">
        <v>2.82</v>
      </c>
      <c r="I12" s="47">
        <v>2.72</v>
      </c>
      <c r="J12" s="47">
        <v>13.97</v>
      </c>
      <c r="K12" s="47">
        <v>13.6</v>
      </c>
      <c r="L12" s="47">
        <v>3.62</v>
      </c>
      <c r="M12" s="12"/>
      <c r="O12" s="47">
        <v>3.48</v>
      </c>
      <c r="P12" s="47">
        <v>14.02</v>
      </c>
      <c r="Q12" s="47">
        <v>13.4</v>
      </c>
      <c r="R12" s="47">
        <v>2.82</v>
      </c>
      <c r="S12" s="47">
        <v>2.72</v>
      </c>
      <c r="T12" s="47">
        <v>13.97</v>
      </c>
      <c r="U12" s="47">
        <v>13.6</v>
      </c>
      <c r="V12" s="47">
        <v>3.62</v>
      </c>
      <c r="Y12" s="7">
        <v>2</v>
      </c>
      <c r="Z12" s="7">
        <v>12.4</v>
      </c>
    </row>
    <row r="13" spans="3:26" x14ac:dyDescent="0.25">
      <c r="C13" s="28"/>
      <c r="D13" s="30"/>
      <c r="E13" s="47">
        <v>3.5</v>
      </c>
      <c r="F13" s="47">
        <v>14.08</v>
      </c>
      <c r="G13" s="47">
        <v>13.41</v>
      </c>
      <c r="H13" s="47">
        <v>2.83</v>
      </c>
      <c r="I13" s="47">
        <v>2.9</v>
      </c>
      <c r="J13" s="47">
        <v>13.9</v>
      </c>
      <c r="K13" s="47">
        <v>13.65</v>
      </c>
      <c r="L13" s="47">
        <v>3.54</v>
      </c>
      <c r="M13" s="12"/>
      <c r="O13" s="47">
        <v>3.5</v>
      </c>
      <c r="P13" s="47">
        <v>14.08</v>
      </c>
      <c r="Q13" s="47">
        <v>13.41</v>
      </c>
      <c r="R13" s="47">
        <v>2.83</v>
      </c>
      <c r="S13" s="47">
        <v>2.9</v>
      </c>
      <c r="T13" s="47">
        <v>13.9</v>
      </c>
      <c r="U13" s="47">
        <v>13.65</v>
      </c>
      <c r="V13" s="47">
        <v>3.54</v>
      </c>
      <c r="Y13" s="7">
        <v>2.1</v>
      </c>
      <c r="Z13" s="7">
        <v>12.5</v>
      </c>
    </row>
    <row r="14" spans="3:26" x14ac:dyDescent="0.25">
      <c r="C14" s="28"/>
      <c r="D14" s="30" t="s">
        <v>12</v>
      </c>
      <c r="E14" s="47">
        <v>3.33</v>
      </c>
      <c r="F14" s="47">
        <v>13.82</v>
      </c>
      <c r="G14" s="47">
        <v>13.44</v>
      </c>
      <c r="H14" s="47">
        <v>2.59</v>
      </c>
      <c r="I14" s="47">
        <v>3.25</v>
      </c>
      <c r="J14" s="47">
        <v>14.16</v>
      </c>
      <c r="K14" s="47">
        <v>14.31</v>
      </c>
      <c r="L14" s="47">
        <v>3.36</v>
      </c>
      <c r="M14" s="12"/>
      <c r="O14" s="47">
        <v>3.33</v>
      </c>
      <c r="P14" s="47">
        <v>13.82</v>
      </c>
      <c r="Q14" s="47">
        <v>13.44</v>
      </c>
      <c r="R14" s="47">
        <v>2.59</v>
      </c>
      <c r="S14" s="47">
        <v>3.25</v>
      </c>
      <c r="T14" s="47">
        <v>14.16</v>
      </c>
      <c r="U14" s="47">
        <v>14.31</v>
      </c>
      <c r="V14" s="47">
        <v>3.36</v>
      </c>
      <c r="Y14" s="7">
        <v>2.2000000000000002</v>
      </c>
      <c r="Z14" s="7">
        <v>12.6</v>
      </c>
    </row>
    <row r="15" spans="3:26" x14ac:dyDescent="0.25">
      <c r="C15" s="28"/>
      <c r="D15" s="30"/>
      <c r="E15" s="47">
        <v>3.36</v>
      </c>
      <c r="F15" s="47">
        <v>13.84</v>
      </c>
      <c r="G15" s="47">
        <v>13.47</v>
      </c>
      <c r="H15" s="47">
        <v>2.58</v>
      </c>
      <c r="I15" s="47">
        <v>3.27</v>
      </c>
      <c r="J15" s="47">
        <v>14.17</v>
      </c>
      <c r="K15" s="47">
        <v>14.28</v>
      </c>
      <c r="L15" s="47">
        <v>3.36</v>
      </c>
      <c r="M15" s="12"/>
      <c r="O15" s="47">
        <v>3.36</v>
      </c>
      <c r="P15" s="47">
        <v>13.84</v>
      </c>
      <c r="Q15" s="47">
        <v>13.47</v>
      </c>
      <c r="R15" s="47">
        <v>2.58</v>
      </c>
      <c r="S15" s="47">
        <v>3.27</v>
      </c>
      <c r="T15" s="47">
        <v>14.17</v>
      </c>
      <c r="U15" s="47">
        <v>14.28</v>
      </c>
      <c r="V15" s="47">
        <v>3.36</v>
      </c>
      <c r="Y15" s="7">
        <v>2.2999999999999998</v>
      </c>
      <c r="Z15" s="7">
        <v>12.7</v>
      </c>
    </row>
    <row r="16" spans="3:26" x14ac:dyDescent="0.25">
      <c r="C16" s="28"/>
      <c r="D16" s="30"/>
      <c r="E16" s="47">
        <v>3.33</v>
      </c>
      <c r="F16" s="47">
        <v>13.87</v>
      </c>
      <c r="G16" s="47">
        <v>13.42</v>
      </c>
      <c r="H16" s="47">
        <v>2.59</v>
      </c>
      <c r="I16" s="47">
        <v>3.23</v>
      </c>
      <c r="J16" s="47">
        <v>14.164999999999999</v>
      </c>
      <c r="K16" s="47">
        <v>14.27</v>
      </c>
      <c r="L16" s="47">
        <v>3.38</v>
      </c>
      <c r="M16" s="12"/>
      <c r="O16" s="47">
        <v>3.33</v>
      </c>
      <c r="P16" s="47">
        <v>13.87</v>
      </c>
      <c r="Q16" s="47">
        <v>13.42</v>
      </c>
      <c r="R16" s="47">
        <v>2.59</v>
      </c>
      <c r="S16" s="47">
        <v>3.23</v>
      </c>
      <c r="T16" s="47">
        <v>14.164999999999999</v>
      </c>
      <c r="U16" s="47">
        <v>14.27</v>
      </c>
      <c r="V16" s="47">
        <v>3.38</v>
      </c>
      <c r="Y16" s="7">
        <v>2.4</v>
      </c>
      <c r="Z16" s="7">
        <v>12.8</v>
      </c>
    </row>
    <row r="17" spans="3:26" x14ac:dyDescent="0.25">
      <c r="C17" s="28"/>
      <c r="D17" s="30"/>
      <c r="E17" s="47"/>
      <c r="F17" s="47"/>
      <c r="G17" s="47"/>
      <c r="H17" s="47"/>
      <c r="I17" s="47"/>
      <c r="J17" s="47"/>
      <c r="K17" s="47"/>
      <c r="L17" s="47"/>
      <c r="M17" s="12"/>
      <c r="Y17" s="7">
        <v>2.5</v>
      </c>
      <c r="Z17" s="7">
        <v>12.9</v>
      </c>
    </row>
    <row r="18" spans="3:26" x14ac:dyDescent="0.25">
      <c r="C18" s="28" t="s">
        <v>5</v>
      </c>
      <c r="D18" s="30" t="s">
        <v>11</v>
      </c>
      <c r="E18" s="47">
        <v>3.35</v>
      </c>
      <c r="F18" s="47">
        <v>13.9</v>
      </c>
      <c r="G18" s="47">
        <v>13.9</v>
      </c>
      <c r="H18" s="47">
        <v>2.7</v>
      </c>
      <c r="I18" s="48">
        <v>3.09</v>
      </c>
      <c r="J18" s="48">
        <v>13.53</v>
      </c>
      <c r="K18" s="48">
        <v>13.59</v>
      </c>
      <c r="L18" s="48">
        <v>3.73</v>
      </c>
      <c r="M18" s="12"/>
      <c r="O18" s="47">
        <v>3.35</v>
      </c>
      <c r="P18" s="47">
        <v>13.9</v>
      </c>
      <c r="Q18" s="47">
        <v>13.9</v>
      </c>
      <c r="R18" s="47">
        <v>2.7</v>
      </c>
      <c r="Y18" s="7">
        <v>2.6</v>
      </c>
      <c r="Z18" s="7">
        <v>13</v>
      </c>
    </row>
    <row r="19" spans="3:26" x14ac:dyDescent="0.25">
      <c r="C19" s="28"/>
      <c r="D19" s="30"/>
      <c r="E19" s="47">
        <v>3.37</v>
      </c>
      <c r="F19" s="47">
        <v>13.82</v>
      </c>
      <c r="G19" s="47">
        <v>13.89</v>
      </c>
      <c r="H19" s="47">
        <v>2.68</v>
      </c>
      <c r="I19" s="48">
        <v>3.12</v>
      </c>
      <c r="J19" s="48">
        <v>13.57</v>
      </c>
      <c r="K19" s="48">
        <v>13.66</v>
      </c>
      <c r="L19" s="48">
        <v>3.69</v>
      </c>
      <c r="M19" s="12"/>
      <c r="O19" s="47">
        <v>3.37</v>
      </c>
      <c r="P19" s="47">
        <v>13.82</v>
      </c>
      <c r="Q19" s="47">
        <v>13.89</v>
      </c>
      <c r="R19" s="47">
        <v>2.68</v>
      </c>
      <c r="Y19" s="7">
        <v>2.7</v>
      </c>
      <c r="Z19" s="7">
        <v>13.1</v>
      </c>
    </row>
    <row r="20" spans="3:26" x14ac:dyDescent="0.25">
      <c r="C20" s="28"/>
      <c r="D20" s="30"/>
      <c r="E20" s="47">
        <v>3.34</v>
      </c>
      <c r="F20" s="47">
        <v>13.88</v>
      </c>
      <c r="G20" s="47">
        <v>13.82</v>
      </c>
      <c r="H20" s="47">
        <v>2.74</v>
      </c>
      <c r="I20" s="48">
        <v>3.14</v>
      </c>
      <c r="J20" s="48">
        <v>13.42</v>
      </c>
      <c r="K20" s="48">
        <v>13.62</v>
      </c>
      <c r="L20" s="48">
        <v>3.77</v>
      </c>
      <c r="M20" s="41" t="s">
        <v>57</v>
      </c>
      <c r="O20" s="47">
        <v>3.34</v>
      </c>
      <c r="P20" s="47">
        <v>13.88</v>
      </c>
      <c r="Q20" s="47">
        <v>13.82</v>
      </c>
      <c r="R20" s="47">
        <v>2.74</v>
      </c>
      <c r="Y20" s="7">
        <v>2.8</v>
      </c>
      <c r="Z20" s="7">
        <v>13.2</v>
      </c>
    </row>
    <row r="21" spans="3:26" x14ac:dyDescent="0.25">
      <c r="C21" s="28"/>
      <c r="D21" s="30" t="s">
        <v>12</v>
      </c>
      <c r="E21" s="47">
        <v>3.49</v>
      </c>
      <c r="F21" s="47">
        <v>13.59</v>
      </c>
      <c r="G21" s="47">
        <v>13.96</v>
      </c>
      <c r="H21" s="47">
        <v>3.23</v>
      </c>
      <c r="I21" s="48">
        <v>3.11</v>
      </c>
      <c r="J21" s="48">
        <v>13.62</v>
      </c>
      <c r="K21" s="48">
        <v>13.65</v>
      </c>
      <c r="L21" s="48">
        <v>3.48</v>
      </c>
      <c r="M21" s="12"/>
      <c r="O21" s="47">
        <v>3.49</v>
      </c>
      <c r="P21" s="47">
        <v>13.59</v>
      </c>
      <c r="Q21" s="47">
        <v>13.96</v>
      </c>
      <c r="R21" s="47">
        <v>3.23</v>
      </c>
      <c r="Y21" s="7">
        <v>2.9</v>
      </c>
      <c r="Z21" s="7">
        <v>13.3</v>
      </c>
    </row>
    <row r="22" spans="3:26" x14ac:dyDescent="0.25">
      <c r="C22" s="28"/>
      <c r="D22" s="30"/>
      <c r="E22" s="47">
        <v>3.48</v>
      </c>
      <c r="F22" s="47">
        <v>13.7</v>
      </c>
      <c r="G22" s="47">
        <v>13.96</v>
      </c>
      <c r="H22" s="47">
        <v>3.22</v>
      </c>
      <c r="I22" s="48">
        <v>3.11</v>
      </c>
      <c r="J22" s="48">
        <v>13.52</v>
      </c>
      <c r="K22" s="48">
        <v>13.62</v>
      </c>
      <c r="L22" s="48">
        <v>3.46</v>
      </c>
      <c r="M22" s="12"/>
      <c r="O22" s="47">
        <v>3.48</v>
      </c>
      <c r="P22" s="47">
        <v>13.7</v>
      </c>
      <c r="Q22" s="47">
        <v>13.96</v>
      </c>
      <c r="R22" s="47">
        <v>3.22</v>
      </c>
      <c r="Y22" s="7">
        <v>3</v>
      </c>
      <c r="Z22" s="7">
        <v>13.4</v>
      </c>
    </row>
    <row r="23" spans="3:26" x14ac:dyDescent="0.25">
      <c r="C23" s="28"/>
      <c r="D23" s="30"/>
      <c r="E23" s="47">
        <v>3.42</v>
      </c>
      <c r="F23" s="47">
        <v>13.59</v>
      </c>
      <c r="G23" s="47">
        <v>13.96</v>
      </c>
      <c r="H23" s="47">
        <v>3.24</v>
      </c>
      <c r="I23" s="48">
        <v>3.09</v>
      </c>
      <c r="J23" s="48">
        <v>13.56</v>
      </c>
      <c r="K23" s="48">
        <v>13.57</v>
      </c>
      <c r="L23" s="48">
        <v>3.39</v>
      </c>
      <c r="M23" s="12"/>
      <c r="O23" s="47">
        <v>3.42</v>
      </c>
      <c r="P23" s="47">
        <v>13.59</v>
      </c>
      <c r="Q23" s="47">
        <v>13.96</v>
      </c>
      <c r="R23" s="47">
        <v>3.24</v>
      </c>
      <c r="Y23" s="7">
        <v>3.1</v>
      </c>
      <c r="Z23" s="7">
        <v>13.5</v>
      </c>
    </row>
    <row r="24" spans="3:26" x14ac:dyDescent="0.25">
      <c r="C24" s="2"/>
      <c r="D24" s="30"/>
      <c r="E24" s="47"/>
      <c r="F24" s="47"/>
      <c r="G24" s="47"/>
      <c r="H24" s="47"/>
      <c r="I24" s="47"/>
      <c r="J24" s="47"/>
      <c r="K24" s="47"/>
      <c r="L24" s="47"/>
      <c r="M24" s="12"/>
      <c r="Y24" s="7">
        <v>3.2</v>
      </c>
      <c r="Z24" s="7">
        <v>13.6</v>
      </c>
    </row>
    <row r="25" spans="3:26" x14ac:dyDescent="0.25">
      <c r="C25" s="13" t="s">
        <v>6</v>
      </c>
      <c r="D25" s="30" t="s">
        <v>11</v>
      </c>
      <c r="E25" s="47">
        <v>3.42</v>
      </c>
      <c r="F25" s="47">
        <v>13.65</v>
      </c>
      <c r="G25" s="47">
        <v>13.82</v>
      </c>
      <c r="H25" s="47">
        <v>3.23</v>
      </c>
      <c r="I25" s="47">
        <v>3.16</v>
      </c>
      <c r="J25" s="47">
        <v>13.98</v>
      </c>
      <c r="K25" s="47">
        <v>13.77</v>
      </c>
      <c r="L25" s="47">
        <v>3.02</v>
      </c>
      <c r="M25" s="12"/>
      <c r="O25" s="47">
        <v>3.42</v>
      </c>
      <c r="P25" s="47">
        <v>13.65</v>
      </c>
      <c r="Q25" s="47">
        <v>13.82</v>
      </c>
      <c r="R25" s="47">
        <v>3.23</v>
      </c>
      <c r="S25" s="47">
        <v>3.16</v>
      </c>
      <c r="T25" s="47">
        <v>13.98</v>
      </c>
      <c r="U25" s="47">
        <v>13.77</v>
      </c>
      <c r="V25" s="47">
        <v>3.02</v>
      </c>
      <c r="Y25" s="7">
        <v>3.3</v>
      </c>
      <c r="Z25" s="7">
        <v>13.7</v>
      </c>
    </row>
    <row r="26" spans="3:26" x14ac:dyDescent="0.25">
      <c r="C26" s="13"/>
      <c r="D26" s="30"/>
      <c r="E26" s="47">
        <v>3.47</v>
      </c>
      <c r="F26" s="47">
        <v>13.44</v>
      </c>
      <c r="G26" s="47">
        <v>13.81</v>
      </c>
      <c r="H26" s="47">
        <v>3.24</v>
      </c>
      <c r="I26" s="47">
        <v>3.18</v>
      </c>
      <c r="J26" s="47">
        <v>14</v>
      </c>
      <c r="K26" s="47">
        <v>13.7</v>
      </c>
      <c r="L26" s="47">
        <v>3.03</v>
      </c>
      <c r="M26" s="12"/>
      <c r="O26" s="47">
        <v>3.47</v>
      </c>
      <c r="P26" s="47">
        <v>13.44</v>
      </c>
      <c r="Q26" s="47">
        <v>13.81</v>
      </c>
      <c r="R26" s="47">
        <v>3.24</v>
      </c>
      <c r="S26" s="47">
        <v>3.18</v>
      </c>
      <c r="T26" s="47">
        <v>14</v>
      </c>
      <c r="U26" s="47">
        <v>13.7</v>
      </c>
      <c r="V26" s="47">
        <v>3.03</v>
      </c>
      <c r="Y26" s="7">
        <v>3.4</v>
      </c>
      <c r="Z26" s="7">
        <v>13.8</v>
      </c>
    </row>
    <row r="27" spans="3:26" x14ac:dyDescent="0.25">
      <c r="C27" s="13"/>
      <c r="D27" s="30"/>
      <c r="E27" s="47">
        <v>3.43</v>
      </c>
      <c r="F27" s="47">
        <v>13.5</v>
      </c>
      <c r="G27" s="47">
        <v>13.78</v>
      </c>
      <c r="H27" s="47">
        <v>3.22</v>
      </c>
      <c r="I27" s="49">
        <v>3.17</v>
      </c>
      <c r="J27" s="47">
        <v>14</v>
      </c>
      <c r="K27" s="47">
        <v>13.8</v>
      </c>
      <c r="L27" s="47">
        <v>3.01</v>
      </c>
      <c r="M27" s="12"/>
      <c r="O27" s="47">
        <v>3.43</v>
      </c>
      <c r="P27" s="47">
        <v>13.5</v>
      </c>
      <c r="Q27" s="47">
        <v>13.78</v>
      </c>
      <c r="R27" s="47">
        <v>3.22</v>
      </c>
      <c r="S27" s="49">
        <v>3.17</v>
      </c>
      <c r="T27" s="47">
        <v>14</v>
      </c>
      <c r="U27" s="47">
        <v>13.8</v>
      </c>
      <c r="V27" s="47">
        <v>3.01</v>
      </c>
      <c r="Y27" s="7">
        <v>3.5</v>
      </c>
      <c r="Z27" s="7">
        <v>13.9</v>
      </c>
    </row>
    <row r="28" spans="3:26" x14ac:dyDescent="0.25">
      <c r="C28" s="13"/>
      <c r="D28" s="30" t="s">
        <v>12</v>
      </c>
      <c r="E28" s="47">
        <v>3.35</v>
      </c>
      <c r="F28" s="47">
        <v>13.75</v>
      </c>
      <c r="G28" s="47">
        <v>13.95</v>
      </c>
      <c r="H28" s="47">
        <v>3.15</v>
      </c>
      <c r="I28" s="47">
        <v>3.41</v>
      </c>
      <c r="J28" s="47">
        <v>13.98</v>
      </c>
      <c r="K28" s="47">
        <v>13.91</v>
      </c>
      <c r="L28" s="47">
        <v>3.37</v>
      </c>
      <c r="M28" s="12"/>
      <c r="O28" s="47">
        <v>3.35</v>
      </c>
      <c r="P28" s="47">
        <v>13.75</v>
      </c>
      <c r="Q28" s="47">
        <v>13.95</v>
      </c>
      <c r="R28" s="47">
        <v>3.15</v>
      </c>
      <c r="S28" s="47">
        <v>3.41</v>
      </c>
      <c r="T28" s="47">
        <v>13.98</v>
      </c>
      <c r="U28" s="47">
        <v>13.91</v>
      </c>
      <c r="V28" s="47">
        <v>3.37</v>
      </c>
      <c r="Y28" s="7">
        <v>3.6</v>
      </c>
      <c r="Z28" s="7">
        <v>14</v>
      </c>
    </row>
    <row r="29" spans="3:26" x14ac:dyDescent="0.25">
      <c r="C29" s="13"/>
      <c r="D29" s="30"/>
      <c r="E29" s="47">
        <v>3.35</v>
      </c>
      <c r="F29" s="47">
        <v>13.8</v>
      </c>
      <c r="G29" s="47">
        <v>13.95</v>
      </c>
      <c r="H29" s="47">
        <v>3.17</v>
      </c>
      <c r="I29" s="47">
        <v>3.4</v>
      </c>
      <c r="J29" s="47">
        <v>13.98</v>
      </c>
      <c r="K29" s="47">
        <v>13.93</v>
      </c>
      <c r="L29" s="47">
        <v>3.36</v>
      </c>
      <c r="M29" s="12"/>
      <c r="O29" s="47">
        <v>3.35</v>
      </c>
      <c r="P29" s="47">
        <v>13.8</v>
      </c>
      <c r="Q29" s="47">
        <v>13.95</v>
      </c>
      <c r="R29" s="47">
        <v>3.17</v>
      </c>
      <c r="S29" s="47">
        <v>3.4</v>
      </c>
      <c r="T29" s="47">
        <v>13.98</v>
      </c>
      <c r="U29" s="47">
        <v>13.93</v>
      </c>
      <c r="V29" s="47">
        <v>3.36</v>
      </c>
      <c r="Y29" s="7">
        <v>3.7</v>
      </c>
      <c r="Z29" s="7">
        <v>14.1</v>
      </c>
    </row>
    <row r="30" spans="3:26" x14ac:dyDescent="0.25">
      <c r="C30" s="13"/>
      <c r="D30" s="30"/>
      <c r="E30" s="47">
        <v>3.38</v>
      </c>
      <c r="F30" s="47">
        <v>13.88</v>
      </c>
      <c r="G30" s="47">
        <v>13.78</v>
      </c>
      <c r="H30" s="47">
        <v>3.16</v>
      </c>
      <c r="I30" s="47">
        <v>3.39</v>
      </c>
      <c r="J30" s="47">
        <v>13.92</v>
      </c>
      <c r="K30" s="47">
        <v>13.96</v>
      </c>
      <c r="L30" s="47">
        <v>3.37</v>
      </c>
      <c r="M30" s="12"/>
      <c r="O30" s="47">
        <v>3.38</v>
      </c>
      <c r="P30" s="47">
        <v>13.88</v>
      </c>
      <c r="Q30" s="47">
        <v>13.78</v>
      </c>
      <c r="R30" s="47">
        <v>3.16</v>
      </c>
      <c r="S30" s="47">
        <v>3.39</v>
      </c>
      <c r="T30" s="47">
        <v>13.92</v>
      </c>
      <c r="U30" s="47">
        <v>13.96</v>
      </c>
      <c r="V30" s="47">
        <v>3.37</v>
      </c>
      <c r="Y30" s="7">
        <v>3.8</v>
      </c>
      <c r="Z30" s="7">
        <v>14.2</v>
      </c>
    </row>
    <row r="31" spans="3:26" x14ac:dyDescent="0.25">
      <c r="C31" s="13"/>
      <c r="D31" s="30"/>
      <c r="E31" s="47"/>
      <c r="F31" s="47"/>
      <c r="G31" s="47"/>
      <c r="H31" s="47"/>
      <c r="I31" s="47"/>
      <c r="J31" s="47"/>
      <c r="K31" s="47"/>
      <c r="L31" s="47"/>
      <c r="M31" s="12"/>
      <c r="O31" s="47"/>
      <c r="P31" s="47"/>
      <c r="Q31" s="47"/>
      <c r="R31" s="47"/>
      <c r="S31" s="47"/>
      <c r="T31" s="47"/>
      <c r="U31" s="47"/>
      <c r="V31" s="47"/>
      <c r="Y31" s="7">
        <v>3.9</v>
      </c>
      <c r="Z31" s="7">
        <v>14.3</v>
      </c>
    </row>
    <row r="32" spans="3:26" x14ac:dyDescent="0.25">
      <c r="C32" s="13" t="s">
        <v>7</v>
      </c>
      <c r="D32" s="30" t="s">
        <v>11</v>
      </c>
      <c r="E32" s="47">
        <v>3.32</v>
      </c>
      <c r="F32" s="47">
        <v>13.48</v>
      </c>
      <c r="G32" s="47">
        <v>13.77</v>
      </c>
      <c r="H32" s="47">
        <v>3.02</v>
      </c>
      <c r="I32" s="47">
        <v>2.99</v>
      </c>
      <c r="J32" s="47">
        <v>13.88</v>
      </c>
      <c r="K32" s="47">
        <v>14.05</v>
      </c>
      <c r="L32" s="47">
        <v>3.1</v>
      </c>
      <c r="M32" s="12"/>
      <c r="O32" s="47">
        <v>3.32</v>
      </c>
      <c r="P32" s="47">
        <v>13.48</v>
      </c>
      <c r="Q32" s="47">
        <v>13.77</v>
      </c>
      <c r="R32" s="47">
        <v>3.02</v>
      </c>
      <c r="S32" s="47">
        <v>2.99</v>
      </c>
      <c r="T32" s="47">
        <v>13.88</v>
      </c>
      <c r="U32" s="47">
        <v>14.05</v>
      </c>
      <c r="V32" s="47">
        <v>3.1</v>
      </c>
      <c r="Y32" s="7">
        <v>4</v>
      </c>
      <c r="Z32" s="7">
        <v>14.4</v>
      </c>
    </row>
    <row r="33" spans="3:26" x14ac:dyDescent="0.25">
      <c r="C33" s="13"/>
      <c r="D33" s="30"/>
      <c r="E33" s="47">
        <v>3.29</v>
      </c>
      <c r="F33" s="47">
        <v>13.56</v>
      </c>
      <c r="G33" s="47">
        <v>13.8</v>
      </c>
      <c r="H33" s="47">
        <v>2.84</v>
      </c>
      <c r="I33" s="47">
        <v>2.94</v>
      </c>
      <c r="J33" s="47">
        <v>13.51</v>
      </c>
      <c r="K33" s="47">
        <v>13.99</v>
      </c>
      <c r="L33" s="47">
        <v>3.08</v>
      </c>
      <c r="M33" s="12"/>
      <c r="O33" s="47">
        <v>3.29</v>
      </c>
      <c r="P33" s="47">
        <v>13.56</v>
      </c>
      <c r="Q33" s="47">
        <v>13.8</v>
      </c>
      <c r="R33" s="47">
        <v>2.84</v>
      </c>
      <c r="S33" s="47">
        <v>2.94</v>
      </c>
      <c r="T33" s="47">
        <v>13.51</v>
      </c>
      <c r="U33" s="47">
        <v>13.99</v>
      </c>
      <c r="V33" s="47">
        <v>3.08</v>
      </c>
      <c r="Y33" s="7">
        <v>4.0999999999999996</v>
      </c>
      <c r="Z33" s="7">
        <v>14.5</v>
      </c>
    </row>
    <row r="34" spans="3:26" x14ac:dyDescent="0.25">
      <c r="C34" s="13"/>
      <c r="D34" s="30"/>
      <c r="E34" s="47">
        <v>3.34</v>
      </c>
      <c r="F34" s="47">
        <v>13.64</v>
      </c>
      <c r="G34" s="47">
        <v>13.9</v>
      </c>
      <c r="H34" s="47">
        <v>2.93</v>
      </c>
      <c r="I34" s="47">
        <v>2.84</v>
      </c>
      <c r="J34" s="47">
        <v>13.62</v>
      </c>
      <c r="K34" s="47">
        <v>14.06</v>
      </c>
      <c r="L34" s="47">
        <v>3.05</v>
      </c>
      <c r="M34" s="12"/>
      <c r="O34" s="47">
        <v>3.34</v>
      </c>
      <c r="P34" s="47">
        <v>13.64</v>
      </c>
      <c r="Q34" s="47">
        <v>13.9</v>
      </c>
      <c r="R34" s="47">
        <v>2.93</v>
      </c>
      <c r="S34" s="47">
        <v>2.84</v>
      </c>
      <c r="T34" s="47">
        <v>13.62</v>
      </c>
      <c r="U34" s="47">
        <v>14.06</v>
      </c>
      <c r="V34" s="47">
        <v>3.05</v>
      </c>
      <c r="Z34" s="7">
        <v>14.6</v>
      </c>
    </row>
    <row r="35" spans="3:26" x14ac:dyDescent="0.25">
      <c r="C35" s="13"/>
      <c r="D35" s="30" t="s">
        <v>12</v>
      </c>
      <c r="E35" s="47">
        <v>3.39</v>
      </c>
      <c r="F35" s="47">
        <v>13.82</v>
      </c>
      <c r="G35" s="47">
        <v>13.7</v>
      </c>
      <c r="H35" s="47">
        <v>3.12</v>
      </c>
      <c r="I35" s="47">
        <v>2.96</v>
      </c>
      <c r="J35" s="47">
        <v>14.12</v>
      </c>
      <c r="K35" s="47">
        <v>14.03</v>
      </c>
      <c r="L35" s="47">
        <v>3.52</v>
      </c>
      <c r="M35" s="12"/>
      <c r="O35" s="47">
        <v>3.39</v>
      </c>
      <c r="P35" s="47">
        <v>13.82</v>
      </c>
      <c r="Q35" s="47">
        <v>13.7</v>
      </c>
      <c r="R35" s="47">
        <v>3.12</v>
      </c>
      <c r="S35" s="47">
        <v>2.96</v>
      </c>
      <c r="T35" s="47">
        <v>14.12</v>
      </c>
      <c r="U35" s="47">
        <v>14.03</v>
      </c>
      <c r="V35" s="47">
        <v>3.52</v>
      </c>
      <c r="Z35" s="7">
        <v>14.7</v>
      </c>
    </row>
    <row r="36" spans="3:26" x14ac:dyDescent="0.25">
      <c r="C36" s="13"/>
      <c r="D36" s="30"/>
      <c r="E36" s="47">
        <v>3.45</v>
      </c>
      <c r="F36" s="47">
        <v>13.9</v>
      </c>
      <c r="G36" s="47">
        <v>13.8</v>
      </c>
      <c r="H36" s="47">
        <v>3.1</v>
      </c>
      <c r="I36" s="47">
        <v>2.8</v>
      </c>
      <c r="J36" s="47">
        <v>13.85</v>
      </c>
      <c r="K36" s="47">
        <v>14.08</v>
      </c>
      <c r="L36" s="47">
        <v>3.47</v>
      </c>
      <c r="M36" s="12"/>
      <c r="O36" s="47">
        <v>3.45</v>
      </c>
      <c r="P36" s="47">
        <v>13.9</v>
      </c>
      <c r="Q36" s="47">
        <v>13.8</v>
      </c>
      <c r="R36" s="47">
        <v>3.1</v>
      </c>
      <c r="S36" s="47">
        <v>2.8</v>
      </c>
      <c r="T36" s="47">
        <v>13.85</v>
      </c>
      <c r="U36" s="47">
        <v>14.08</v>
      </c>
      <c r="V36" s="47">
        <v>3.47</v>
      </c>
    </row>
    <row r="37" spans="3:26" x14ac:dyDescent="0.25">
      <c r="C37" s="13"/>
      <c r="D37" s="30"/>
      <c r="E37" s="47">
        <v>3.35</v>
      </c>
      <c r="F37" s="47">
        <v>13.87</v>
      </c>
      <c r="G37" s="47">
        <v>13.77</v>
      </c>
      <c r="H37" s="47">
        <v>3.16</v>
      </c>
      <c r="I37" s="47">
        <v>2.88</v>
      </c>
      <c r="J37" s="47">
        <v>13.9</v>
      </c>
      <c r="K37" s="47">
        <v>14.02</v>
      </c>
      <c r="L37" s="47">
        <v>3.37</v>
      </c>
      <c r="M37" s="12"/>
      <c r="O37" s="47">
        <v>3.35</v>
      </c>
      <c r="P37" s="47">
        <v>13.87</v>
      </c>
      <c r="Q37" s="47">
        <v>13.77</v>
      </c>
      <c r="R37" s="47">
        <v>3.16</v>
      </c>
      <c r="S37" s="47">
        <v>2.88</v>
      </c>
      <c r="T37" s="47">
        <v>13.9</v>
      </c>
      <c r="U37" s="47">
        <v>14.02</v>
      </c>
      <c r="V37" s="47">
        <v>3.37</v>
      </c>
    </row>
    <row r="38" spans="3:26" x14ac:dyDescent="0.25">
      <c r="C38" s="13"/>
      <c r="D38" s="30"/>
      <c r="E38" s="41"/>
      <c r="F38" s="47"/>
      <c r="G38" s="47"/>
      <c r="H38" s="47"/>
      <c r="I38" s="47"/>
      <c r="J38" s="47"/>
      <c r="K38" s="47"/>
      <c r="L38" s="47"/>
      <c r="M38" s="12"/>
      <c r="O38" s="41"/>
      <c r="P38" s="47"/>
      <c r="Q38" s="47"/>
      <c r="R38" s="47"/>
      <c r="S38" s="47"/>
      <c r="T38" s="47"/>
      <c r="U38" s="47"/>
      <c r="V38" s="47"/>
    </row>
    <row r="39" spans="3:26" x14ac:dyDescent="0.25">
      <c r="C39" s="13" t="s">
        <v>8</v>
      </c>
      <c r="D39" s="30" t="s">
        <v>11</v>
      </c>
      <c r="E39" s="47">
        <v>3.37</v>
      </c>
      <c r="F39" s="47">
        <v>13.71</v>
      </c>
      <c r="G39" s="47">
        <v>13.93</v>
      </c>
      <c r="H39" s="47">
        <v>3.51</v>
      </c>
      <c r="I39" s="47">
        <v>3.3</v>
      </c>
      <c r="J39" s="47">
        <v>13.56</v>
      </c>
      <c r="K39" s="47">
        <v>13.37</v>
      </c>
      <c r="L39" s="47">
        <v>2.8</v>
      </c>
      <c r="M39" s="12"/>
      <c r="O39" s="47">
        <v>3.37</v>
      </c>
      <c r="P39" s="47">
        <v>13.71</v>
      </c>
      <c r="Q39" s="47">
        <v>13.93</v>
      </c>
      <c r="R39" s="47">
        <v>3.51</v>
      </c>
      <c r="S39" s="47">
        <v>3.3</v>
      </c>
      <c r="T39" s="47">
        <v>13.56</v>
      </c>
      <c r="U39" s="47">
        <v>13.37</v>
      </c>
      <c r="V39" s="47">
        <v>2.8</v>
      </c>
    </row>
    <row r="40" spans="3:26" x14ac:dyDescent="0.25">
      <c r="C40" s="13"/>
      <c r="D40" s="30"/>
      <c r="E40" s="47">
        <v>3.38</v>
      </c>
      <c r="F40" s="47">
        <v>13.66</v>
      </c>
      <c r="G40" s="47">
        <v>13.83</v>
      </c>
      <c r="H40" s="47">
        <v>3.55</v>
      </c>
      <c r="I40" s="47">
        <v>3.18</v>
      </c>
      <c r="J40" s="47">
        <v>13.58</v>
      </c>
      <c r="K40" s="47">
        <v>13.54</v>
      </c>
      <c r="L40" s="47">
        <v>2.88</v>
      </c>
      <c r="M40" s="12"/>
      <c r="O40" s="47">
        <v>3.38</v>
      </c>
      <c r="P40" s="47">
        <v>13.66</v>
      </c>
      <c r="Q40" s="47">
        <v>13.83</v>
      </c>
      <c r="R40" s="47">
        <v>3.55</v>
      </c>
      <c r="S40" s="47">
        <v>3.18</v>
      </c>
      <c r="T40" s="47">
        <v>13.58</v>
      </c>
      <c r="U40" s="47">
        <v>13.54</v>
      </c>
      <c r="V40" s="47">
        <v>2.88</v>
      </c>
    </row>
    <row r="41" spans="3:26" x14ac:dyDescent="0.25">
      <c r="C41" s="13"/>
      <c r="D41" s="30"/>
      <c r="E41" s="47">
        <v>3.4</v>
      </c>
      <c r="F41" s="47">
        <v>13.78</v>
      </c>
      <c r="G41" s="47">
        <v>13.84</v>
      </c>
      <c r="H41" s="47">
        <v>3.47</v>
      </c>
      <c r="I41" s="47">
        <v>3.25</v>
      </c>
      <c r="J41" s="47">
        <v>13.57</v>
      </c>
      <c r="K41" s="47">
        <v>13.48</v>
      </c>
      <c r="L41" s="47">
        <v>2.91</v>
      </c>
      <c r="M41" s="12"/>
      <c r="O41" s="47">
        <v>3.4</v>
      </c>
      <c r="P41" s="47">
        <v>13.78</v>
      </c>
      <c r="Q41" s="47">
        <v>13.84</v>
      </c>
      <c r="R41" s="47">
        <v>3.47</v>
      </c>
      <c r="S41" s="47">
        <v>3.25</v>
      </c>
      <c r="T41" s="47">
        <v>13.57</v>
      </c>
      <c r="U41" s="47">
        <v>13.48</v>
      </c>
      <c r="V41" s="47">
        <v>2.91</v>
      </c>
    </row>
    <row r="42" spans="3:26" x14ac:dyDescent="0.25">
      <c r="C42" s="13"/>
      <c r="D42" s="30" t="s">
        <v>12</v>
      </c>
      <c r="E42" s="47">
        <v>3.33</v>
      </c>
      <c r="F42" s="47">
        <v>13.88</v>
      </c>
      <c r="G42" s="47">
        <v>13.19</v>
      </c>
      <c r="H42" s="47">
        <v>3.34</v>
      </c>
      <c r="I42" s="47">
        <v>3.27</v>
      </c>
      <c r="J42" s="47">
        <v>13.94</v>
      </c>
      <c r="K42" s="47">
        <v>13.43</v>
      </c>
      <c r="L42" s="47">
        <v>3.05</v>
      </c>
      <c r="M42" s="12"/>
      <c r="O42" s="47">
        <v>3.33</v>
      </c>
      <c r="P42" s="47">
        <v>13.88</v>
      </c>
      <c r="Q42" s="47">
        <v>13.19</v>
      </c>
      <c r="R42" s="47">
        <v>3.34</v>
      </c>
      <c r="S42" s="47">
        <v>3.27</v>
      </c>
      <c r="T42" s="47">
        <v>13.94</v>
      </c>
      <c r="U42" s="47">
        <v>13.43</v>
      </c>
      <c r="V42" s="47">
        <v>3.05</v>
      </c>
    </row>
    <row r="43" spans="3:26" x14ac:dyDescent="0.25">
      <c r="C43" s="13"/>
      <c r="D43" s="30"/>
      <c r="E43" s="47">
        <v>3.05</v>
      </c>
      <c r="F43" s="47">
        <v>13.95</v>
      </c>
      <c r="G43" s="47">
        <v>13.6</v>
      </c>
      <c r="H43" s="47">
        <v>3.35</v>
      </c>
      <c r="I43" s="47">
        <v>3.33</v>
      </c>
      <c r="J43" s="47">
        <v>13.92</v>
      </c>
      <c r="K43" s="47">
        <v>13.24</v>
      </c>
      <c r="L43" s="47">
        <v>2.97</v>
      </c>
      <c r="M43" s="12"/>
      <c r="O43" s="47">
        <v>3.05</v>
      </c>
      <c r="P43" s="47">
        <v>13.95</v>
      </c>
      <c r="Q43" s="47">
        <v>13.6</v>
      </c>
      <c r="R43" s="47">
        <v>3.35</v>
      </c>
      <c r="S43" s="47">
        <v>3.33</v>
      </c>
      <c r="T43" s="47">
        <v>13.92</v>
      </c>
      <c r="U43" s="47">
        <v>13.24</v>
      </c>
      <c r="V43" s="47">
        <v>2.97</v>
      </c>
    </row>
    <row r="44" spans="3:26" x14ac:dyDescent="0.25">
      <c r="C44" s="13"/>
      <c r="D44" s="30"/>
      <c r="E44" s="47">
        <v>3.1</v>
      </c>
      <c r="F44" s="47">
        <v>13.94</v>
      </c>
      <c r="G44" s="47">
        <v>13.49</v>
      </c>
      <c r="H44" s="47">
        <v>3.1</v>
      </c>
      <c r="I44" s="47">
        <v>3.42</v>
      </c>
      <c r="J44" s="47">
        <v>13.81</v>
      </c>
      <c r="K44" s="47">
        <v>13.29</v>
      </c>
      <c r="L44" s="47">
        <v>2.9</v>
      </c>
      <c r="M44" s="12"/>
      <c r="O44" s="47">
        <v>3.1</v>
      </c>
      <c r="P44" s="47">
        <v>13.94</v>
      </c>
      <c r="Q44" s="47">
        <v>13.49</v>
      </c>
      <c r="R44" s="47">
        <v>3.1</v>
      </c>
      <c r="S44" s="47">
        <v>3.42</v>
      </c>
      <c r="T44" s="47">
        <v>13.81</v>
      </c>
      <c r="U44" s="47">
        <v>13.29</v>
      </c>
      <c r="V44" s="47">
        <v>2.9</v>
      </c>
    </row>
    <row r="45" spans="3:26" x14ac:dyDescent="0.25">
      <c r="C45" s="13"/>
      <c r="D45" s="30"/>
      <c r="E45" s="47"/>
      <c r="F45" s="47"/>
      <c r="G45" s="47"/>
      <c r="H45" s="47"/>
      <c r="I45" s="47"/>
      <c r="J45" s="47"/>
      <c r="K45" s="47"/>
      <c r="L45" s="47"/>
      <c r="M45" s="12"/>
      <c r="O45" s="47"/>
      <c r="P45" s="47"/>
      <c r="Q45" s="47"/>
      <c r="R45" s="47"/>
      <c r="S45" s="47"/>
      <c r="T45" s="47"/>
      <c r="U45" s="47"/>
      <c r="V45" s="47"/>
    </row>
    <row r="46" spans="3:26" x14ac:dyDescent="0.25">
      <c r="C46" s="13" t="s">
        <v>24</v>
      </c>
      <c r="D46" s="30" t="s">
        <v>11</v>
      </c>
      <c r="E46" s="47">
        <v>3.18</v>
      </c>
      <c r="F46" s="47">
        <v>14.17</v>
      </c>
      <c r="G46" s="47">
        <v>13.87</v>
      </c>
      <c r="H46" s="47">
        <v>3.05</v>
      </c>
      <c r="I46" s="47">
        <v>3.16</v>
      </c>
      <c r="J46" s="47">
        <v>13.71</v>
      </c>
      <c r="K46" s="47">
        <v>13.34</v>
      </c>
      <c r="L46" s="47">
        <v>2.76</v>
      </c>
      <c r="M46" s="12"/>
      <c r="O46" s="47">
        <v>3.18</v>
      </c>
      <c r="P46" s="47">
        <v>14.17</v>
      </c>
      <c r="Q46" s="47">
        <v>13.87</v>
      </c>
      <c r="R46" s="47">
        <v>3.05</v>
      </c>
      <c r="S46" s="47">
        <v>3.16</v>
      </c>
      <c r="T46" s="47">
        <v>13.71</v>
      </c>
      <c r="U46" s="47">
        <v>13.34</v>
      </c>
      <c r="V46" s="47">
        <v>2.76</v>
      </c>
    </row>
    <row r="47" spans="3:26" x14ac:dyDescent="0.25">
      <c r="C47" s="13"/>
      <c r="D47" s="30"/>
      <c r="E47" s="47">
        <v>3.2</v>
      </c>
      <c r="F47" s="47">
        <v>14.66</v>
      </c>
      <c r="G47" s="47">
        <v>13.82</v>
      </c>
      <c r="H47" s="47">
        <v>3</v>
      </c>
      <c r="I47" s="47">
        <v>3.19</v>
      </c>
      <c r="J47" s="47">
        <v>13.68</v>
      </c>
      <c r="K47" s="47">
        <v>13.84</v>
      </c>
      <c r="L47" s="47">
        <v>2.64</v>
      </c>
      <c r="M47" s="12"/>
      <c r="O47" s="47">
        <v>3.2</v>
      </c>
      <c r="P47" s="47">
        <v>14.66</v>
      </c>
      <c r="Q47" s="47">
        <v>13.82</v>
      </c>
      <c r="R47" s="47">
        <v>3</v>
      </c>
      <c r="S47" s="47">
        <v>3.19</v>
      </c>
      <c r="T47" s="47">
        <v>13.68</v>
      </c>
      <c r="U47" s="47">
        <v>13.84</v>
      </c>
      <c r="V47" s="47">
        <v>2.64</v>
      </c>
    </row>
    <row r="48" spans="3:26" x14ac:dyDescent="0.25">
      <c r="C48" s="13"/>
      <c r="D48" s="30"/>
      <c r="E48" s="47">
        <v>3.21</v>
      </c>
      <c r="F48" s="47">
        <v>14.2</v>
      </c>
      <c r="G48" s="47">
        <v>13.76</v>
      </c>
      <c r="H48" s="47">
        <v>3.06</v>
      </c>
      <c r="I48" s="47">
        <v>3.13</v>
      </c>
      <c r="J48" s="47">
        <v>13.6</v>
      </c>
      <c r="K48" s="47">
        <v>13.88</v>
      </c>
      <c r="L48" s="47">
        <v>2.75</v>
      </c>
      <c r="M48" s="12"/>
      <c r="O48" s="47">
        <v>3.21</v>
      </c>
      <c r="P48" s="47">
        <v>14.2</v>
      </c>
      <c r="Q48" s="47">
        <v>13.76</v>
      </c>
      <c r="R48" s="47">
        <v>3.06</v>
      </c>
      <c r="S48" s="47">
        <v>3.13</v>
      </c>
      <c r="T48" s="47">
        <v>13.6</v>
      </c>
      <c r="U48" s="47">
        <v>13.88</v>
      </c>
      <c r="V48" s="47">
        <v>2.75</v>
      </c>
    </row>
    <row r="49" spans="3:22" x14ac:dyDescent="0.25">
      <c r="C49" s="13"/>
      <c r="D49" s="30" t="s">
        <v>12</v>
      </c>
      <c r="E49" s="47">
        <v>3.34</v>
      </c>
      <c r="F49" s="47">
        <v>13.61</v>
      </c>
      <c r="G49" s="47">
        <v>13.81</v>
      </c>
      <c r="H49" s="47">
        <v>3.24</v>
      </c>
      <c r="I49" s="47">
        <v>2.88</v>
      </c>
      <c r="J49" s="47">
        <v>13.52</v>
      </c>
      <c r="K49" s="47">
        <v>13.45</v>
      </c>
      <c r="L49" s="47">
        <v>2.71</v>
      </c>
      <c r="M49" s="12"/>
      <c r="O49" s="47">
        <v>3.34</v>
      </c>
      <c r="P49" s="47">
        <v>13.61</v>
      </c>
      <c r="Q49" s="47">
        <v>13.81</v>
      </c>
      <c r="R49" s="47">
        <v>3.24</v>
      </c>
      <c r="S49" s="47">
        <v>2.88</v>
      </c>
      <c r="T49" s="47">
        <v>13.52</v>
      </c>
      <c r="U49" s="47">
        <v>13.45</v>
      </c>
      <c r="V49" s="47">
        <v>2.71</v>
      </c>
    </row>
    <row r="50" spans="3:22" x14ac:dyDescent="0.25">
      <c r="C50" s="13"/>
      <c r="D50" s="30"/>
      <c r="E50" s="47">
        <v>3.33</v>
      </c>
      <c r="F50" s="47">
        <v>14.04</v>
      </c>
      <c r="G50" s="47">
        <v>13.85</v>
      </c>
      <c r="H50" s="47">
        <v>3.26</v>
      </c>
      <c r="I50" s="47">
        <v>2.95</v>
      </c>
      <c r="J50" s="47">
        <v>13.39</v>
      </c>
      <c r="K50" s="47">
        <v>13.57</v>
      </c>
      <c r="L50" s="47">
        <v>2.78</v>
      </c>
      <c r="M50" s="12"/>
      <c r="O50" s="47">
        <v>3.33</v>
      </c>
      <c r="P50" s="47">
        <v>14.04</v>
      </c>
      <c r="Q50" s="47">
        <v>13.85</v>
      </c>
      <c r="R50" s="47">
        <v>3.26</v>
      </c>
      <c r="S50" s="47">
        <v>2.95</v>
      </c>
      <c r="T50" s="47">
        <v>13.39</v>
      </c>
      <c r="U50" s="47">
        <v>13.57</v>
      </c>
      <c r="V50" s="47">
        <v>2.78</v>
      </c>
    </row>
    <row r="51" spans="3:22" x14ac:dyDescent="0.25">
      <c r="C51" s="13"/>
      <c r="D51" s="30"/>
      <c r="E51" s="47">
        <v>3.53</v>
      </c>
      <c r="F51" s="47">
        <v>14.03</v>
      </c>
      <c r="G51" s="47">
        <v>13.66</v>
      </c>
      <c r="H51" s="47">
        <v>3.21</v>
      </c>
      <c r="I51" s="47">
        <v>2.94</v>
      </c>
      <c r="J51" s="47">
        <v>13.67</v>
      </c>
      <c r="K51" s="47">
        <v>13.37</v>
      </c>
      <c r="L51" s="47">
        <v>2.8</v>
      </c>
      <c r="M51" s="12"/>
      <c r="O51" s="47">
        <v>3.53</v>
      </c>
      <c r="P51" s="47">
        <v>14.03</v>
      </c>
      <c r="Q51" s="47">
        <v>13.66</v>
      </c>
      <c r="R51" s="47">
        <v>3.21</v>
      </c>
      <c r="S51" s="47">
        <v>2.94</v>
      </c>
      <c r="T51" s="47">
        <v>13.67</v>
      </c>
      <c r="U51" s="47">
        <v>13.37</v>
      </c>
      <c r="V51" s="47">
        <v>2.8</v>
      </c>
    </row>
    <row r="52" spans="3:22" x14ac:dyDescent="0.25">
      <c r="C52" s="13"/>
      <c r="D52" s="30"/>
      <c r="E52" s="47"/>
      <c r="F52" s="47"/>
      <c r="G52" s="47"/>
      <c r="H52" s="47"/>
      <c r="I52" s="47"/>
      <c r="J52" s="47"/>
      <c r="K52" s="47"/>
      <c r="L52" s="47"/>
      <c r="M52" s="12"/>
      <c r="O52" s="47"/>
      <c r="P52" s="47"/>
      <c r="Q52" s="47"/>
      <c r="R52" s="47"/>
      <c r="S52" s="47"/>
      <c r="T52" s="47"/>
      <c r="U52" s="47"/>
      <c r="V52" s="47"/>
    </row>
    <row r="53" spans="3:22" x14ac:dyDescent="0.25">
      <c r="C53" s="13" t="s">
        <v>25</v>
      </c>
      <c r="D53" s="30" t="s">
        <v>11</v>
      </c>
      <c r="E53" s="47">
        <v>3.56</v>
      </c>
      <c r="F53" s="47">
        <v>13.72</v>
      </c>
      <c r="G53" s="47">
        <v>13.91</v>
      </c>
      <c r="H53" s="47">
        <v>3.2</v>
      </c>
      <c r="I53" s="47">
        <v>3</v>
      </c>
      <c r="J53" s="47">
        <v>14.52</v>
      </c>
      <c r="K53" s="47">
        <v>14.34</v>
      </c>
      <c r="L53" s="47">
        <v>2.82</v>
      </c>
      <c r="M53" s="12"/>
      <c r="O53" s="47">
        <v>3.56</v>
      </c>
      <c r="P53" s="47">
        <v>13.72</v>
      </c>
      <c r="Q53" s="47">
        <v>13.91</v>
      </c>
      <c r="R53" s="47">
        <v>3.2</v>
      </c>
      <c r="S53" s="47">
        <v>3</v>
      </c>
      <c r="T53" s="47">
        <v>14.52</v>
      </c>
      <c r="U53" s="47">
        <v>14.34</v>
      </c>
      <c r="V53" s="47">
        <v>2.82</v>
      </c>
    </row>
    <row r="54" spans="3:22" x14ac:dyDescent="0.25">
      <c r="C54" s="13"/>
      <c r="D54" s="30"/>
      <c r="E54" s="47">
        <v>3.3</v>
      </c>
      <c r="F54" s="47">
        <v>13.84</v>
      </c>
      <c r="G54" s="47">
        <v>13.9</v>
      </c>
      <c r="H54" s="47">
        <v>3.19</v>
      </c>
      <c r="I54" s="47">
        <v>3.04</v>
      </c>
      <c r="J54" s="47">
        <v>14.49</v>
      </c>
      <c r="K54" s="47">
        <v>14.38</v>
      </c>
      <c r="L54" s="47">
        <v>2.89</v>
      </c>
      <c r="M54" s="12"/>
      <c r="O54" s="47">
        <v>3.3</v>
      </c>
      <c r="P54" s="47">
        <v>13.84</v>
      </c>
      <c r="Q54" s="47">
        <v>13.9</v>
      </c>
      <c r="R54" s="47">
        <v>3.19</v>
      </c>
      <c r="S54" s="47">
        <v>3.04</v>
      </c>
      <c r="T54" s="47">
        <v>14.49</v>
      </c>
      <c r="U54" s="47">
        <v>14.38</v>
      </c>
      <c r="V54" s="47">
        <v>2.89</v>
      </c>
    </row>
    <row r="55" spans="3:22" x14ac:dyDescent="0.25">
      <c r="C55" s="13"/>
      <c r="D55" s="30"/>
      <c r="E55" s="47">
        <v>3.55</v>
      </c>
      <c r="F55" s="47">
        <v>13.86</v>
      </c>
      <c r="G55" s="47">
        <v>13.82</v>
      </c>
      <c r="H55" s="47">
        <v>3.23</v>
      </c>
      <c r="I55" s="47">
        <v>2.98</v>
      </c>
      <c r="J55" s="47">
        <v>14.49</v>
      </c>
      <c r="K55" s="47">
        <v>14.41</v>
      </c>
      <c r="L55" s="47">
        <v>2.84</v>
      </c>
      <c r="M55" s="12"/>
      <c r="O55" s="47">
        <v>3.55</v>
      </c>
      <c r="P55" s="47">
        <v>13.86</v>
      </c>
      <c r="Q55" s="47">
        <v>13.82</v>
      </c>
      <c r="R55" s="47">
        <v>3.23</v>
      </c>
      <c r="S55" s="47">
        <v>2.98</v>
      </c>
      <c r="T55" s="47">
        <v>14.49</v>
      </c>
      <c r="U55" s="47">
        <v>14.41</v>
      </c>
      <c r="V55" s="47">
        <v>2.84</v>
      </c>
    </row>
    <row r="56" spans="3:22" x14ac:dyDescent="0.25">
      <c r="C56" s="13"/>
      <c r="D56" s="30" t="s">
        <v>12</v>
      </c>
      <c r="E56" s="47">
        <v>3.71</v>
      </c>
      <c r="F56" s="47">
        <v>14.01</v>
      </c>
      <c r="G56" s="47">
        <v>13.84</v>
      </c>
      <c r="H56" s="47">
        <v>3.09</v>
      </c>
      <c r="I56" s="47">
        <v>3.04</v>
      </c>
      <c r="J56" s="47">
        <v>14.42</v>
      </c>
      <c r="K56" s="47">
        <v>14.5</v>
      </c>
      <c r="L56" s="47">
        <v>2.81</v>
      </c>
      <c r="M56" s="12"/>
      <c r="O56" s="47">
        <v>3.71</v>
      </c>
      <c r="P56" s="47">
        <v>14.01</v>
      </c>
      <c r="Q56" s="47">
        <v>13.84</v>
      </c>
      <c r="R56" s="47">
        <v>3.09</v>
      </c>
      <c r="S56" s="47">
        <v>3.04</v>
      </c>
      <c r="T56" s="47">
        <v>14.42</v>
      </c>
      <c r="U56" s="47">
        <v>14.5</v>
      </c>
      <c r="V56" s="47">
        <v>2.81</v>
      </c>
    </row>
    <row r="57" spans="3:22" x14ac:dyDescent="0.25">
      <c r="C57" s="13"/>
      <c r="D57" s="30"/>
      <c r="E57" s="47">
        <v>3.65</v>
      </c>
      <c r="F57" s="47">
        <v>13.97</v>
      </c>
      <c r="G57" s="47">
        <v>13.88</v>
      </c>
      <c r="H57" s="47">
        <v>3</v>
      </c>
      <c r="I57" s="47">
        <v>2.9</v>
      </c>
      <c r="J57" s="47">
        <v>14.4</v>
      </c>
      <c r="K57" s="47">
        <v>14.62</v>
      </c>
      <c r="L57" s="47">
        <v>2.76</v>
      </c>
      <c r="M57" s="12"/>
      <c r="O57" s="47">
        <v>3.65</v>
      </c>
      <c r="P57" s="47">
        <v>13.97</v>
      </c>
      <c r="Q57" s="47">
        <v>13.88</v>
      </c>
      <c r="R57" s="47">
        <v>3</v>
      </c>
      <c r="S57" s="47">
        <v>2.9</v>
      </c>
      <c r="T57" s="47">
        <v>14.4</v>
      </c>
      <c r="U57" s="47">
        <v>14.62</v>
      </c>
      <c r="V57" s="47">
        <v>2.76</v>
      </c>
    </row>
    <row r="58" spans="3:22" x14ac:dyDescent="0.25">
      <c r="C58" s="13"/>
      <c r="D58" s="30"/>
      <c r="E58" s="47">
        <v>3.62</v>
      </c>
      <c r="F58" s="47">
        <v>13.91</v>
      </c>
      <c r="G58" s="47">
        <v>13.8</v>
      </c>
      <c r="H58" s="47">
        <v>3.03</v>
      </c>
      <c r="I58" s="47">
        <v>2.94</v>
      </c>
      <c r="J58" s="47">
        <v>14.3</v>
      </c>
      <c r="K58" s="47">
        <v>14.52</v>
      </c>
      <c r="L58" s="47">
        <v>2.78</v>
      </c>
      <c r="M58" s="12"/>
      <c r="O58" s="47">
        <v>3.62</v>
      </c>
      <c r="P58" s="47">
        <v>13.91</v>
      </c>
      <c r="Q58" s="47">
        <v>13.8</v>
      </c>
      <c r="R58" s="47">
        <v>3.03</v>
      </c>
      <c r="S58" s="47">
        <v>2.94</v>
      </c>
      <c r="T58" s="47">
        <v>14.3</v>
      </c>
      <c r="U58" s="47">
        <v>14.52</v>
      </c>
      <c r="V58" s="47">
        <v>2.78</v>
      </c>
    </row>
    <row r="59" spans="3:22" x14ac:dyDescent="0.25">
      <c r="C59" s="13"/>
      <c r="D59" s="30"/>
      <c r="E59" s="47"/>
      <c r="F59" s="47"/>
      <c r="G59" s="47"/>
      <c r="H59" s="47"/>
      <c r="I59" s="47"/>
      <c r="J59" s="47"/>
      <c r="K59" s="47"/>
      <c r="L59" s="47"/>
      <c r="M59" s="12"/>
    </row>
    <row r="60" spans="3:22" x14ac:dyDescent="0.25">
      <c r="C60" s="13" t="s">
        <v>28</v>
      </c>
      <c r="D60" s="30" t="s">
        <v>11</v>
      </c>
      <c r="E60" s="47">
        <v>2.4500000000000002</v>
      </c>
      <c r="F60" s="47">
        <v>12.62</v>
      </c>
      <c r="G60" s="47">
        <v>12.9</v>
      </c>
      <c r="H60" s="47">
        <v>2.2000000000000002</v>
      </c>
      <c r="I60" s="48">
        <v>2.29</v>
      </c>
      <c r="J60" s="48">
        <v>13.62</v>
      </c>
      <c r="K60" s="48">
        <v>13.5</v>
      </c>
      <c r="L60" s="48">
        <v>3.55</v>
      </c>
      <c r="M60" s="12"/>
      <c r="O60" s="47">
        <v>2.4500000000000002</v>
      </c>
      <c r="P60" s="47">
        <v>12.62</v>
      </c>
      <c r="Q60" s="47">
        <v>12.9</v>
      </c>
      <c r="R60" s="47">
        <v>2.2000000000000002</v>
      </c>
    </row>
    <row r="61" spans="3:22" x14ac:dyDescent="0.25">
      <c r="C61" s="13"/>
      <c r="D61" s="30"/>
      <c r="E61" s="47">
        <v>2.29</v>
      </c>
      <c r="F61" s="47">
        <v>12.6</v>
      </c>
      <c r="G61" s="47">
        <v>12.91</v>
      </c>
      <c r="H61" s="47">
        <v>2.25</v>
      </c>
      <c r="I61" s="48">
        <v>2.31</v>
      </c>
      <c r="J61" s="48">
        <v>13.66</v>
      </c>
      <c r="K61" s="48">
        <v>13.46</v>
      </c>
      <c r="L61" s="48">
        <v>3.4</v>
      </c>
      <c r="M61" s="12"/>
      <c r="O61" s="47">
        <v>2.29</v>
      </c>
      <c r="P61" s="47">
        <v>12.6</v>
      </c>
      <c r="Q61" s="47">
        <v>12.91</v>
      </c>
      <c r="R61" s="47">
        <v>2.25</v>
      </c>
    </row>
    <row r="62" spans="3:22" x14ac:dyDescent="0.25">
      <c r="C62" s="13"/>
      <c r="D62" s="30"/>
      <c r="E62" s="47">
        <v>2.2599999999999998</v>
      </c>
      <c r="F62" s="47">
        <v>12.53</v>
      </c>
      <c r="G62" s="47">
        <v>12.86</v>
      </c>
      <c r="H62" s="47">
        <v>2.31</v>
      </c>
      <c r="I62" s="48">
        <v>2.2000000000000002</v>
      </c>
      <c r="J62" s="48">
        <v>13.67</v>
      </c>
      <c r="K62" s="48">
        <v>13.38</v>
      </c>
      <c r="L62" s="48">
        <v>3.46</v>
      </c>
      <c r="M62" s="41" t="s">
        <v>57</v>
      </c>
      <c r="O62" s="47">
        <v>2.2599999999999998</v>
      </c>
      <c r="P62" s="47">
        <v>12.53</v>
      </c>
      <c r="Q62" s="47">
        <v>12.86</v>
      </c>
      <c r="R62" s="47">
        <v>2.31</v>
      </c>
    </row>
    <row r="63" spans="3:22" x14ac:dyDescent="0.25">
      <c r="C63" s="13"/>
      <c r="D63" s="30" t="s">
        <v>12</v>
      </c>
      <c r="E63" s="47">
        <v>2.8</v>
      </c>
      <c r="F63" s="47">
        <v>12.7</v>
      </c>
      <c r="G63" s="47">
        <v>13.4</v>
      </c>
      <c r="H63" s="47">
        <v>2.41</v>
      </c>
      <c r="I63" s="48">
        <v>3.02</v>
      </c>
      <c r="J63" s="48">
        <v>13.95</v>
      </c>
      <c r="K63" s="48">
        <v>13.68</v>
      </c>
      <c r="L63" s="48">
        <v>3.46</v>
      </c>
      <c r="M63" s="12"/>
      <c r="O63" s="47">
        <v>2.8</v>
      </c>
      <c r="P63" s="47">
        <v>12.7</v>
      </c>
      <c r="Q63" s="47">
        <v>13.4</v>
      </c>
      <c r="R63" s="47">
        <v>2.41</v>
      </c>
    </row>
    <row r="64" spans="3:22" x14ac:dyDescent="0.25">
      <c r="C64" s="13"/>
      <c r="D64" s="30"/>
      <c r="E64" s="47">
        <v>2.97</v>
      </c>
      <c r="F64" s="47">
        <v>12.72</v>
      </c>
      <c r="G64" s="47">
        <v>13.31</v>
      </c>
      <c r="H64" s="47">
        <v>2.42</v>
      </c>
      <c r="I64" s="48">
        <v>2.99</v>
      </c>
      <c r="J64" s="48">
        <v>13.19</v>
      </c>
      <c r="K64" s="48">
        <v>13.68</v>
      </c>
      <c r="L64" s="48">
        <v>3.53</v>
      </c>
      <c r="M64" s="12"/>
      <c r="O64" s="47">
        <v>2.97</v>
      </c>
      <c r="P64" s="47">
        <v>12.72</v>
      </c>
      <c r="Q64" s="47">
        <v>13.31</v>
      </c>
      <c r="R64" s="47">
        <v>2.42</v>
      </c>
    </row>
    <row r="65" spans="3:22" x14ac:dyDescent="0.25">
      <c r="C65" s="13"/>
      <c r="D65" s="30"/>
      <c r="E65" s="47">
        <v>2.97</v>
      </c>
      <c r="F65" s="47">
        <v>12.62</v>
      </c>
      <c r="G65" s="47">
        <v>13.27</v>
      </c>
      <c r="H65" s="47">
        <v>2.34</v>
      </c>
      <c r="I65" s="48">
        <v>2.85</v>
      </c>
      <c r="J65" s="48">
        <v>13.97</v>
      </c>
      <c r="K65" s="48">
        <v>13.73</v>
      </c>
      <c r="L65" s="48">
        <v>3.4</v>
      </c>
      <c r="M65" s="12"/>
      <c r="O65" s="47">
        <v>2.97</v>
      </c>
      <c r="P65" s="47">
        <v>12.62</v>
      </c>
      <c r="Q65" s="47">
        <v>13.27</v>
      </c>
      <c r="R65" s="47">
        <v>2.34</v>
      </c>
    </row>
    <row r="66" spans="3:22" x14ac:dyDescent="0.25">
      <c r="C66" s="2"/>
      <c r="D66" s="30"/>
      <c r="E66" s="47"/>
      <c r="F66" s="47"/>
      <c r="G66" s="47"/>
      <c r="H66" s="47"/>
      <c r="I66" s="47"/>
      <c r="J66" s="47"/>
      <c r="K66" s="47"/>
      <c r="L66" s="47"/>
      <c r="M66" s="12"/>
    </row>
    <row r="67" spans="3:22" x14ac:dyDescent="0.25">
      <c r="C67" s="15" t="s">
        <v>29</v>
      </c>
      <c r="D67" s="35" t="s">
        <v>11</v>
      </c>
      <c r="E67" s="50">
        <v>3.21</v>
      </c>
      <c r="F67" s="50">
        <v>13.99</v>
      </c>
      <c r="G67" s="50">
        <v>13.79</v>
      </c>
      <c r="H67" s="50">
        <v>3</v>
      </c>
      <c r="I67" s="50">
        <v>2.74</v>
      </c>
      <c r="J67" s="50">
        <v>13.77</v>
      </c>
      <c r="K67" s="50">
        <v>13.83</v>
      </c>
      <c r="L67" s="50">
        <v>2.91</v>
      </c>
      <c r="M67" s="12"/>
      <c r="O67" s="50">
        <v>3.21</v>
      </c>
      <c r="P67" s="50">
        <v>13.99</v>
      </c>
      <c r="Q67" s="50">
        <v>13.79</v>
      </c>
      <c r="R67" s="50">
        <v>3</v>
      </c>
      <c r="S67" s="50">
        <v>2.74</v>
      </c>
      <c r="T67" s="50">
        <v>13.77</v>
      </c>
      <c r="U67" s="50">
        <v>13.83</v>
      </c>
      <c r="V67" s="50">
        <v>2.91</v>
      </c>
    </row>
    <row r="68" spans="3:22" x14ac:dyDescent="0.25">
      <c r="C68" s="15"/>
      <c r="D68" s="35"/>
      <c r="E68" s="50">
        <v>3.33</v>
      </c>
      <c r="F68" s="50">
        <v>14.04</v>
      </c>
      <c r="G68" s="50">
        <v>13.78</v>
      </c>
      <c r="H68" s="50">
        <v>3.08</v>
      </c>
      <c r="I68" s="50">
        <v>2.76</v>
      </c>
      <c r="J68" s="50">
        <v>13.74</v>
      </c>
      <c r="K68" s="50">
        <v>13.82</v>
      </c>
      <c r="L68" s="50">
        <v>2.89</v>
      </c>
      <c r="M68" s="12"/>
      <c r="O68" s="50">
        <v>3.33</v>
      </c>
      <c r="P68" s="50">
        <v>14.04</v>
      </c>
      <c r="Q68" s="50">
        <v>13.78</v>
      </c>
      <c r="R68" s="50">
        <v>3.08</v>
      </c>
      <c r="S68" s="50">
        <v>2.76</v>
      </c>
      <c r="T68" s="50">
        <v>13.74</v>
      </c>
      <c r="U68" s="50">
        <v>13.82</v>
      </c>
      <c r="V68" s="50">
        <v>2.89</v>
      </c>
    </row>
    <row r="69" spans="3:22" x14ac:dyDescent="0.25">
      <c r="C69" s="15"/>
      <c r="D69" s="35"/>
      <c r="E69" s="50">
        <v>3.25</v>
      </c>
      <c r="F69" s="50">
        <v>14.04</v>
      </c>
      <c r="G69" s="50">
        <v>13.73</v>
      </c>
      <c r="H69" s="50">
        <v>3.56</v>
      </c>
      <c r="I69" s="50">
        <v>2.76</v>
      </c>
      <c r="J69" s="50">
        <v>13.72</v>
      </c>
      <c r="K69" s="50">
        <v>13.91</v>
      </c>
      <c r="L69" s="50">
        <v>2.92</v>
      </c>
      <c r="M69" s="12"/>
      <c r="O69" s="50">
        <v>3.25</v>
      </c>
      <c r="P69" s="50">
        <v>14.04</v>
      </c>
      <c r="Q69" s="50">
        <v>13.73</v>
      </c>
      <c r="R69" s="50">
        <v>3.56</v>
      </c>
      <c r="S69" s="50">
        <v>2.76</v>
      </c>
      <c r="T69" s="50">
        <v>13.72</v>
      </c>
      <c r="U69" s="50">
        <v>13.91</v>
      </c>
      <c r="V69" s="50">
        <v>2.92</v>
      </c>
    </row>
    <row r="70" spans="3:22" x14ac:dyDescent="0.25">
      <c r="C70" s="15"/>
      <c r="D70" s="35" t="s">
        <v>12</v>
      </c>
      <c r="E70" s="50">
        <v>3.39</v>
      </c>
      <c r="F70" s="50">
        <v>13.64</v>
      </c>
      <c r="G70" s="50">
        <v>13.5</v>
      </c>
      <c r="H70" s="50">
        <v>3.04</v>
      </c>
      <c r="I70" s="50">
        <v>3.28</v>
      </c>
      <c r="J70" s="50">
        <v>13.82</v>
      </c>
      <c r="K70" s="50">
        <v>13.81</v>
      </c>
      <c r="L70" s="50">
        <v>3.02</v>
      </c>
      <c r="M70" s="12"/>
      <c r="O70" s="50">
        <v>3.39</v>
      </c>
      <c r="P70" s="50">
        <v>13.64</v>
      </c>
      <c r="Q70" s="50">
        <v>13.5</v>
      </c>
      <c r="R70" s="50">
        <v>3.04</v>
      </c>
      <c r="S70" s="50">
        <v>3.28</v>
      </c>
      <c r="T70" s="50">
        <v>13.82</v>
      </c>
      <c r="U70" s="50">
        <v>13.81</v>
      </c>
      <c r="V70" s="50">
        <v>3.02</v>
      </c>
    </row>
    <row r="71" spans="3:22" x14ac:dyDescent="0.25">
      <c r="C71" s="15"/>
      <c r="D71" s="35"/>
      <c r="E71" s="50">
        <v>3.43</v>
      </c>
      <c r="F71" s="50">
        <v>13.44</v>
      </c>
      <c r="G71" s="50">
        <v>13.52</v>
      </c>
      <c r="H71" s="50">
        <v>3.04</v>
      </c>
      <c r="I71" s="50">
        <v>3.51</v>
      </c>
      <c r="J71" s="50">
        <v>13.79</v>
      </c>
      <c r="K71" s="50">
        <v>13.85</v>
      </c>
      <c r="L71" s="50">
        <v>2.98</v>
      </c>
      <c r="M71" s="12"/>
      <c r="O71" s="50">
        <v>3.43</v>
      </c>
      <c r="P71" s="50">
        <v>13.44</v>
      </c>
      <c r="Q71" s="50">
        <v>13.52</v>
      </c>
      <c r="R71" s="50">
        <v>3.04</v>
      </c>
      <c r="S71" s="50">
        <v>3.51</v>
      </c>
      <c r="T71" s="50">
        <v>13.79</v>
      </c>
      <c r="U71" s="50">
        <v>13.85</v>
      </c>
      <c r="V71" s="50">
        <v>2.98</v>
      </c>
    </row>
    <row r="72" spans="3:22" x14ac:dyDescent="0.25">
      <c r="C72" s="16"/>
      <c r="D72" s="30" t="s">
        <v>19</v>
      </c>
      <c r="E72" s="47">
        <v>3.44</v>
      </c>
      <c r="F72" s="47">
        <v>13.59</v>
      </c>
      <c r="G72" s="47">
        <v>13.47</v>
      </c>
      <c r="H72" s="47">
        <v>3.11</v>
      </c>
      <c r="I72" s="47">
        <v>3.16</v>
      </c>
      <c r="J72" s="47">
        <v>13.76</v>
      </c>
      <c r="K72" s="47">
        <v>13.84</v>
      </c>
      <c r="L72" s="47">
        <v>2.97</v>
      </c>
      <c r="M72" s="12"/>
      <c r="O72" s="47">
        <v>3.44</v>
      </c>
      <c r="P72" s="47">
        <v>13.59</v>
      </c>
      <c r="Q72" s="47">
        <v>13.47</v>
      </c>
      <c r="R72" s="47">
        <v>3.11</v>
      </c>
      <c r="S72" s="47">
        <v>3.16</v>
      </c>
      <c r="T72" s="47">
        <v>13.76</v>
      </c>
      <c r="U72" s="47">
        <v>13.84</v>
      </c>
      <c r="V72" s="47">
        <v>2.97</v>
      </c>
    </row>
    <row r="73" spans="3:22" x14ac:dyDescent="0.25">
      <c r="C73" s="16"/>
      <c r="D73" s="30"/>
      <c r="E73" s="47"/>
      <c r="F73" s="47"/>
      <c r="G73" s="47"/>
      <c r="H73" s="47"/>
      <c r="I73" s="47"/>
      <c r="J73" s="47"/>
      <c r="K73" s="47"/>
      <c r="L73" s="47"/>
      <c r="M73" s="12"/>
      <c r="O73" s="47"/>
      <c r="P73" s="47"/>
      <c r="Q73" s="47"/>
      <c r="R73" s="47"/>
      <c r="S73" s="47"/>
      <c r="T73" s="47"/>
      <c r="U73" s="47"/>
      <c r="V73" s="47"/>
    </row>
    <row r="74" spans="3:22" x14ac:dyDescent="0.25">
      <c r="C74" s="15" t="s">
        <v>30</v>
      </c>
      <c r="D74" s="35" t="s">
        <v>11</v>
      </c>
      <c r="E74" s="50">
        <v>3.59</v>
      </c>
      <c r="F74" s="50">
        <v>13.7</v>
      </c>
      <c r="G74" s="50">
        <v>13.15</v>
      </c>
      <c r="H74" s="50">
        <v>2.81</v>
      </c>
      <c r="I74" s="50">
        <v>3.16</v>
      </c>
      <c r="J74" s="50">
        <v>13.85</v>
      </c>
      <c r="K74" s="50">
        <v>13.26</v>
      </c>
      <c r="L74" s="50">
        <v>2.9</v>
      </c>
      <c r="M74" s="12"/>
      <c r="O74" s="50">
        <v>3.59</v>
      </c>
      <c r="P74" s="50">
        <v>13.7</v>
      </c>
      <c r="Q74" s="50">
        <v>13.15</v>
      </c>
      <c r="R74" s="50">
        <v>2.81</v>
      </c>
      <c r="S74" s="50">
        <v>3.16</v>
      </c>
      <c r="T74" s="50">
        <v>13.85</v>
      </c>
      <c r="U74" s="50">
        <v>13.26</v>
      </c>
      <c r="V74" s="50">
        <v>2.9</v>
      </c>
    </row>
    <row r="75" spans="3:22" x14ac:dyDescent="0.25">
      <c r="C75" s="15"/>
      <c r="D75" s="35"/>
      <c r="E75" s="50">
        <v>3.54</v>
      </c>
      <c r="F75" s="50">
        <v>13.72</v>
      </c>
      <c r="G75" s="50">
        <v>13.14</v>
      </c>
      <c r="H75" s="50">
        <v>2.83</v>
      </c>
      <c r="I75" s="50">
        <v>3.19</v>
      </c>
      <c r="J75" s="50">
        <v>13.65</v>
      </c>
      <c r="K75" s="50">
        <v>13.13</v>
      </c>
      <c r="L75" s="50">
        <v>2.83</v>
      </c>
      <c r="M75" s="12"/>
      <c r="O75" s="50">
        <v>3.54</v>
      </c>
      <c r="P75" s="50">
        <v>13.72</v>
      </c>
      <c r="Q75" s="50">
        <v>13.14</v>
      </c>
      <c r="R75" s="50">
        <v>2.83</v>
      </c>
      <c r="S75" s="50">
        <v>3.19</v>
      </c>
      <c r="T75" s="50">
        <v>13.65</v>
      </c>
      <c r="U75" s="50">
        <v>13.13</v>
      </c>
      <c r="V75" s="50">
        <v>2.83</v>
      </c>
    </row>
    <row r="76" spans="3:22" x14ac:dyDescent="0.25">
      <c r="C76" s="15"/>
      <c r="D76" s="35"/>
      <c r="E76" s="50">
        <v>3.52</v>
      </c>
      <c r="F76" s="50">
        <v>13.5</v>
      </c>
      <c r="G76" s="50">
        <v>13.17</v>
      </c>
      <c r="H76" s="50">
        <v>2.82</v>
      </c>
      <c r="I76" s="50">
        <v>3.14</v>
      </c>
      <c r="J76" s="50">
        <v>13.61</v>
      </c>
      <c r="K76" s="50">
        <v>13.22</v>
      </c>
      <c r="L76" s="50">
        <v>2.8</v>
      </c>
      <c r="M76" s="12"/>
      <c r="O76" s="50">
        <v>3.52</v>
      </c>
      <c r="P76" s="50">
        <v>13.5</v>
      </c>
      <c r="Q76" s="50">
        <v>13.17</v>
      </c>
      <c r="R76" s="50">
        <v>2.82</v>
      </c>
      <c r="S76" s="50">
        <v>3.14</v>
      </c>
      <c r="T76" s="50">
        <v>13.61</v>
      </c>
      <c r="U76" s="50">
        <v>13.22</v>
      </c>
      <c r="V76" s="50">
        <v>2.8</v>
      </c>
    </row>
    <row r="77" spans="3:22" x14ac:dyDescent="0.25">
      <c r="C77" s="15"/>
      <c r="D77" s="35" t="s">
        <v>12</v>
      </c>
      <c r="E77" s="50">
        <v>3.55</v>
      </c>
      <c r="F77" s="50">
        <v>13.36</v>
      </c>
      <c r="G77" s="50">
        <v>13.69</v>
      </c>
      <c r="H77" s="50">
        <v>2.92</v>
      </c>
      <c r="I77" s="50">
        <v>3.51</v>
      </c>
      <c r="J77" s="50">
        <v>13.23</v>
      </c>
      <c r="K77" s="50">
        <v>13.71</v>
      </c>
      <c r="L77" s="50">
        <v>3.13</v>
      </c>
      <c r="M77" s="12"/>
      <c r="O77" s="50">
        <v>3.55</v>
      </c>
      <c r="P77" s="50">
        <v>13.36</v>
      </c>
      <c r="Q77" s="50">
        <v>13.69</v>
      </c>
      <c r="R77" s="50">
        <v>2.92</v>
      </c>
      <c r="S77" s="50">
        <v>3.51</v>
      </c>
      <c r="T77" s="50">
        <v>13.23</v>
      </c>
      <c r="U77" s="50">
        <v>13.71</v>
      </c>
      <c r="V77" s="50">
        <v>3.13</v>
      </c>
    </row>
    <row r="78" spans="3:22" x14ac:dyDescent="0.25">
      <c r="C78" s="15"/>
      <c r="D78" s="35"/>
      <c r="E78" s="50">
        <v>3.53</v>
      </c>
      <c r="F78" s="50">
        <v>13.33</v>
      </c>
      <c r="G78" s="50">
        <v>13.77</v>
      </c>
      <c r="H78" s="50">
        <v>2.98</v>
      </c>
      <c r="I78" s="50">
        <v>3.53</v>
      </c>
      <c r="J78" s="50">
        <v>13.81</v>
      </c>
      <c r="K78" s="50">
        <v>13.58</v>
      </c>
      <c r="L78" s="50">
        <v>3.18</v>
      </c>
      <c r="M78" s="12"/>
      <c r="O78" s="50">
        <v>3.53</v>
      </c>
      <c r="P78" s="50">
        <v>13.33</v>
      </c>
      <c r="Q78" s="50">
        <v>13.77</v>
      </c>
      <c r="R78" s="50">
        <v>2.98</v>
      </c>
      <c r="S78" s="50">
        <v>3.53</v>
      </c>
      <c r="T78" s="50">
        <v>13.81</v>
      </c>
      <c r="U78" s="50">
        <v>13.58</v>
      </c>
      <c r="V78" s="50">
        <v>3.18</v>
      </c>
    </row>
    <row r="79" spans="3:22" x14ac:dyDescent="0.25">
      <c r="C79" s="16"/>
      <c r="D79" s="30" t="s">
        <v>19</v>
      </c>
      <c r="E79" s="47">
        <v>3.57</v>
      </c>
      <c r="F79" s="47">
        <v>13.25</v>
      </c>
      <c r="G79" s="47">
        <v>13.59</v>
      </c>
      <c r="H79" s="47">
        <v>3</v>
      </c>
      <c r="I79" s="47">
        <v>3.45</v>
      </c>
      <c r="J79" s="47">
        <v>13.85</v>
      </c>
      <c r="K79" s="47">
        <v>13.49</v>
      </c>
      <c r="L79" s="47">
        <v>3.22</v>
      </c>
      <c r="M79" s="12"/>
      <c r="O79" s="47">
        <v>3.57</v>
      </c>
      <c r="P79" s="47">
        <v>13.25</v>
      </c>
      <c r="Q79" s="47">
        <v>13.59</v>
      </c>
      <c r="R79" s="47">
        <v>3</v>
      </c>
      <c r="S79" s="47">
        <v>3.45</v>
      </c>
      <c r="T79" s="47">
        <v>13.85</v>
      </c>
      <c r="U79" s="47">
        <v>13.49</v>
      </c>
      <c r="V79" s="47">
        <v>3.22</v>
      </c>
    </row>
    <row r="80" spans="3:22" x14ac:dyDescent="0.25">
      <c r="C80" s="17"/>
      <c r="D80" s="37"/>
      <c r="E80" s="41"/>
      <c r="F80" s="41"/>
      <c r="G80" s="47"/>
      <c r="H80" s="47"/>
      <c r="I80" s="47"/>
      <c r="J80" s="47"/>
      <c r="K80" s="47"/>
      <c r="L80" s="47"/>
      <c r="M80" s="12"/>
      <c r="O80" s="41"/>
      <c r="P80" s="41"/>
      <c r="Q80" s="47"/>
      <c r="R80" s="47"/>
      <c r="S80" s="47"/>
      <c r="T80" s="47"/>
      <c r="U80" s="47"/>
      <c r="V80" s="47"/>
    </row>
    <row r="81" spans="3:22" x14ac:dyDescent="0.25">
      <c r="C81" s="17"/>
      <c r="D81" s="37"/>
      <c r="E81" s="41"/>
      <c r="F81" s="41"/>
      <c r="G81" s="47"/>
      <c r="H81" s="47"/>
      <c r="I81" s="47"/>
      <c r="J81" s="47"/>
      <c r="K81" s="47"/>
      <c r="L81" s="47"/>
      <c r="M81" s="12"/>
      <c r="O81" s="41"/>
      <c r="P81" s="41"/>
      <c r="Q81" s="47"/>
      <c r="R81" s="47"/>
      <c r="S81" s="47"/>
      <c r="T81" s="47"/>
      <c r="U81" s="47"/>
      <c r="V81" s="47"/>
    </row>
    <row r="82" spans="3:22" x14ac:dyDescent="0.25">
      <c r="C82" s="15" t="s">
        <v>31</v>
      </c>
      <c r="D82" s="35" t="s">
        <v>11</v>
      </c>
      <c r="E82" s="50">
        <v>2.63</v>
      </c>
      <c r="F82" s="50">
        <v>12.51</v>
      </c>
      <c r="G82" s="50">
        <v>12.48</v>
      </c>
      <c r="H82" s="50">
        <v>2.62</v>
      </c>
      <c r="I82" s="50">
        <v>2.67</v>
      </c>
      <c r="J82" s="50">
        <v>12.65</v>
      </c>
      <c r="K82" s="50">
        <v>12.68</v>
      </c>
      <c r="L82" s="50">
        <v>2.2599999999999998</v>
      </c>
      <c r="M82" s="12"/>
      <c r="O82" s="50">
        <v>2.63</v>
      </c>
      <c r="P82" s="50">
        <v>12.51</v>
      </c>
      <c r="Q82" s="50">
        <v>12.48</v>
      </c>
      <c r="R82" s="50">
        <v>2.62</v>
      </c>
      <c r="S82" s="50">
        <v>2.67</v>
      </c>
      <c r="T82" s="50">
        <v>12.65</v>
      </c>
      <c r="U82" s="50">
        <v>12.68</v>
      </c>
      <c r="V82" s="50">
        <v>2.2599999999999998</v>
      </c>
    </row>
    <row r="83" spans="3:22" x14ac:dyDescent="0.25">
      <c r="C83" s="15"/>
      <c r="D83" s="35"/>
      <c r="E83" s="50">
        <v>2.74</v>
      </c>
      <c r="F83" s="50">
        <v>12.5</v>
      </c>
      <c r="G83" s="50">
        <v>12.5</v>
      </c>
      <c r="H83" s="50">
        <v>2.61</v>
      </c>
      <c r="I83" s="50">
        <v>2.58</v>
      </c>
      <c r="J83" s="50">
        <v>12.54</v>
      </c>
      <c r="K83" s="50">
        <v>12.66</v>
      </c>
      <c r="L83" s="50">
        <v>3.23</v>
      </c>
      <c r="M83" s="12"/>
      <c r="O83" s="50">
        <v>2.74</v>
      </c>
      <c r="P83" s="50">
        <v>12.5</v>
      </c>
      <c r="Q83" s="50">
        <v>12.5</v>
      </c>
      <c r="R83" s="50">
        <v>2.61</v>
      </c>
      <c r="S83" s="50">
        <v>2.58</v>
      </c>
      <c r="T83" s="50">
        <v>12.54</v>
      </c>
      <c r="U83" s="50">
        <v>12.66</v>
      </c>
      <c r="V83" s="50">
        <v>3.23</v>
      </c>
    </row>
    <row r="84" spans="3:22" x14ac:dyDescent="0.25">
      <c r="C84" s="15"/>
      <c r="D84" s="35"/>
      <c r="E84" s="50">
        <v>2.8</v>
      </c>
      <c r="F84" s="50">
        <v>12.58</v>
      </c>
      <c r="G84" s="50">
        <v>12.2</v>
      </c>
      <c r="H84" s="50">
        <v>2.54</v>
      </c>
      <c r="I84" s="50">
        <v>2.63</v>
      </c>
      <c r="J84" s="50">
        <v>12.49</v>
      </c>
      <c r="K84" s="50">
        <v>12.55</v>
      </c>
      <c r="L84" s="50">
        <v>3.21</v>
      </c>
      <c r="M84" s="12"/>
      <c r="O84" s="50">
        <v>2.8</v>
      </c>
      <c r="P84" s="50">
        <v>12.58</v>
      </c>
      <c r="Q84" s="50">
        <v>12.2</v>
      </c>
      <c r="R84" s="50">
        <v>2.54</v>
      </c>
      <c r="S84" s="50">
        <v>2.63</v>
      </c>
      <c r="T84" s="50">
        <v>12.49</v>
      </c>
      <c r="U84" s="50">
        <v>12.55</v>
      </c>
      <c r="V84" s="50">
        <v>3.21</v>
      </c>
    </row>
    <row r="85" spans="3:22" x14ac:dyDescent="0.25">
      <c r="C85" s="15"/>
      <c r="D85" s="35" t="s">
        <v>12</v>
      </c>
      <c r="E85" s="50">
        <v>2.6</v>
      </c>
      <c r="F85" s="50">
        <v>12.79</v>
      </c>
      <c r="G85" s="50">
        <v>12.83</v>
      </c>
      <c r="H85" s="50">
        <v>2.5499999999999998</v>
      </c>
      <c r="I85" s="50">
        <v>2.5499999999999998</v>
      </c>
      <c r="J85" s="50">
        <v>12.87</v>
      </c>
      <c r="K85" s="50">
        <v>12.29</v>
      </c>
      <c r="L85" s="50">
        <v>3.6</v>
      </c>
      <c r="M85" s="12"/>
      <c r="O85" s="50">
        <v>2.6</v>
      </c>
      <c r="P85" s="50">
        <v>12.79</v>
      </c>
      <c r="Q85" s="50">
        <v>12.83</v>
      </c>
      <c r="R85" s="50">
        <v>2.5499999999999998</v>
      </c>
      <c r="S85" s="50">
        <v>2.5499999999999998</v>
      </c>
      <c r="T85" s="50">
        <v>12.87</v>
      </c>
      <c r="U85" s="50">
        <v>12.29</v>
      </c>
      <c r="V85" s="50">
        <v>3.6</v>
      </c>
    </row>
    <row r="86" spans="3:22" x14ac:dyDescent="0.25">
      <c r="C86" s="15"/>
      <c r="D86" s="35"/>
      <c r="E86" s="50">
        <v>2.62</v>
      </c>
      <c r="F86" s="50">
        <v>12.77</v>
      </c>
      <c r="G86" s="50">
        <v>12.81</v>
      </c>
      <c r="H86" s="50">
        <v>2.57</v>
      </c>
      <c r="I86" s="50">
        <v>2.59</v>
      </c>
      <c r="J86" s="50">
        <v>12.86</v>
      </c>
      <c r="K86" s="50">
        <v>12.34</v>
      </c>
      <c r="L86" s="50">
        <v>2.67</v>
      </c>
      <c r="M86" s="12"/>
      <c r="O86" s="50">
        <v>2.62</v>
      </c>
      <c r="P86" s="50">
        <v>12.77</v>
      </c>
      <c r="Q86" s="50">
        <v>12.81</v>
      </c>
      <c r="R86" s="50">
        <v>2.57</v>
      </c>
      <c r="S86" s="50">
        <v>2.59</v>
      </c>
      <c r="T86" s="50">
        <v>12.86</v>
      </c>
      <c r="U86" s="50">
        <v>12.34</v>
      </c>
      <c r="V86" s="50">
        <v>2.67</v>
      </c>
    </row>
    <row r="87" spans="3:22" x14ac:dyDescent="0.25">
      <c r="C87" s="16"/>
      <c r="D87" s="30" t="s">
        <v>19</v>
      </c>
      <c r="E87" s="47">
        <v>2.68</v>
      </c>
      <c r="F87" s="47">
        <v>12.85</v>
      </c>
      <c r="G87" s="47">
        <v>12.81</v>
      </c>
      <c r="H87" s="47">
        <v>2.4700000000000002</v>
      </c>
      <c r="I87" s="47">
        <v>2.6</v>
      </c>
      <c r="J87" s="47">
        <v>12.73</v>
      </c>
      <c r="K87" s="47">
        <v>12.95</v>
      </c>
      <c r="L87" s="47">
        <v>2.73</v>
      </c>
      <c r="M87" s="12"/>
      <c r="O87" s="47">
        <v>2.68</v>
      </c>
      <c r="P87" s="47">
        <v>12.85</v>
      </c>
      <c r="Q87" s="47">
        <v>12.81</v>
      </c>
      <c r="R87" s="47">
        <v>2.4700000000000002</v>
      </c>
      <c r="S87" s="47">
        <v>2.6</v>
      </c>
      <c r="T87" s="47">
        <v>12.73</v>
      </c>
      <c r="U87" s="47">
        <v>12.95</v>
      </c>
      <c r="V87" s="47">
        <v>2.73</v>
      </c>
    </row>
    <row r="88" spans="3:22" x14ac:dyDescent="0.25">
      <c r="C88" s="17"/>
      <c r="D88" s="37"/>
      <c r="E88" s="41"/>
      <c r="F88" s="41"/>
      <c r="G88" s="47"/>
      <c r="H88" s="47"/>
      <c r="I88" s="47"/>
      <c r="J88" s="47"/>
      <c r="K88" s="47"/>
      <c r="L88" s="47"/>
      <c r="M88" s="12"/>
      <c r="O88" s="41"/>
      <c r="P88" s="41"/>
      <c r="Q88" s="47"/>
      <c r="R88" s="47"/>
      <c r="S88" s="47"/>
      <c r="T88" s="47"/>
      <c r="U88" s="47"/>
      <c r="V88" s="47"/>
    </row>
    <row r="89" spans="3:22" x14ac:dyDescent="0.25">
      <c r="C89" s="15" t="s">
        <v>32</v>
      </c>
      <c r="D89" s="35" t="s">
        <v>11</v>
      </c>
      <c r="E89" s="50">
        <v>2.33</v>
      </c>
      <c r="F89" s="50">
        <v>12.76</v>
      </c>
      <c r="G89" s="50">
        <v>12.72</v>
      </c>
      <c r="H89" s="50">
        <v>2.6</v>
      </c>
      <c r="I89" s="50">
        <v>2.74</v>
      </c>
      <c r="J89" s="50">
        <v>13.84</v>
      </c>
      <c r="K89" s="50">
        <v>13.59</v>
      </c>
      <c r="L89" s="50">
        <v>3.36</v>
      </c>
      <c r="M89" s="12"/>
      <c r="O89" s="50">
        <v>2.33</v>
      </c>
      <c r="P89" s="50">
        <v>12.76</v>
      </c>
      <c r="Q89" s="50">
        <v>12.72</v>
      </c>
      <c r="R89" s="50">
        <v>2.6</v>
      </c>
      <c r="S89" s="50">
        <v>2.74</v>
      </c>
      <c r="T89" s="50">
        <v>13.84</v>
      </c>
      <c r="U89" s="50">
        <v>13.59</v>
      </c>
      <c r="V89" s="50">
        <v>3.36</v>
      </c>
    </row>
    <row r="90" spans="3:22" x14ac:dyDescent="0.25">
      <c r="C90" s="15"/>
      <c r="D90" s="35"/>
      <c r="E90" s="50">
        <v>2.38</v>
      </c>
      <c r="F90" s="50">
        <v>12.73</v>
      </c>
      <c r="G90" s="50">
        <v>12.58</v>
      </c>
      <c r="H90" s="50">
        <v>2.6</v>
      </c>
      <c r="I90" s="50">
        <v>2.57</v>
      </c>
      <c r="J90" s="50">
        <v>13.8</v>
      </c>
      <c r="K90" s="50">
        <v>13.62</v>
      </c>
      <c r="L90" s="50">
        <v>3.29</v>
      </c>
      <c r="M90" s="12"/>
      <c r="O90" s="50">
        <v>2.38</v>
      </c>
      <c r="P90" s="50">
        <v>12.73</v>
      </c>
      <c r="Q90" s="50">
        <v>12.58</v>
      </c>
      <c r="R90" s="50">
        <v>2.6</v>
      </c>
      <c r="S90" s="50">
        <v>2.57</v>
      </c>
      <c r="T90" s="50">
        <v>13.8</v>
      </c>
      <c r="U90" s="50">
        <v>13.62</v>
      </c>
      <c r="V90" s="50">
        <v>3.29</v>
      </c>
    </row>
    <row r="91" spans="3:22" x14ac:dyDescent="0.25">
      <c r="C91" s="15"/>
      <c r="D91" s="35"/>
      <c r="E91" s="50">
        <v>2.4</v>
      </c>
      <c r="F91" s="50">
        <v>12.81</v>
      </c>
      <c r="G91" s="50">
        <v>12.72</v>
      </c>
      <c r="H91" s="50">
        <v>2.54</v>
      </c>
      <c r="I91" s="50">
        <v>2.6</v>
      </c>
      <c r="J91" s="50">
        <v>13.84</v>
      </c>
      <c r="K91" s="50">
        <v>13.39</v>
      </c>
      <c r="L91" s="50">
        <v>3.45</v>
      </c>
      <c r="M91" s="12"/>
      <c r="O91" s="50">
        <v>2.4</v>
      </c>
      <c r="P91" s="50">
        <v>12.81</v>
      </c>
      <c r="Q91" s="50">
        <v>12.72</v>
      </c>
      <c r="R91" s="50">
        <v>2.54</v>
      </c>
      <c r="S91" s="50">
        <v>2.6</v>
      </c>
      <c r="T91" s="50">
        <v>13.84</v>
      </c>
      <c r="U91" s="50">
        <v>13.39</v>
      </c>
      <c r="V91" s="50">
        <v>3.45</v>
      </c>
    </row>
    <row r="92" spans="3:22" x14ac:dyDescent="0.25">
      <c r="C92" s="15"/>
      <c r="D92" s="35" t="s">
        <v>12</v>
      </c>
      <c r="E92" s="50">
        <v>1.92</v>
      </c>
      <c r="F92" s="50">
        <v>12.93</v>
      </c>
      <c r="G92" s="50">
        <v>12.83</v>
      </c>
      <c r="H92" s="50">
        <v>2.65</v>
      </c>
      <c r="I92" s="50">
        <v>2.72</v>
      </c>
      <c r="J92" s="50">
        <v>13</v>
      </c>
      <c r="K92" s="50">
        <v>13.52</v>
      </c>
      <c r="L92" s="50">
        <v>2.97</v>
      </c>
      <c r="M92" s="12"/>
      <c r="O92" s="50">
        <v>1.92</v>
      </c>
      <c r="P92" s="50">
        <v>12.93</v>
      </c>
      <c r="Q92" s="50">
        <v>12.83</v>
      </c>
      <c r="R92" s="50">
        <v>2.65</v>
      </c>
      <c r="S92" s="50">
        <v>2.72</v>
      </c>
      <c r="T92" s="50">
        <v>13</v>
      </c>
      <c r="U92" s="50">
        <v>13.52</v>
      </c>
      <c r="V92" s="50">
        <v>2.97</v>
      </c>
    </row>
    <row r="93" spans="3:22" x14ac:dyDescent="0.25">
      <c r="C93" s="15"/>
      <c r="D93" s="35"/>
      <c r="E93" s="50">
        <v>1.96</v>
      </c>
      <c r="F93" s="50">
        <v>12.85</v>
      </c>
      <c r="G93" s="50">
        <v>12.72</v>
      </c>
      <c r="H93" s="50">
        <v>2.7</v>
      </c>
      <c r="I93" s="50">
        <v>2.73</v>
      </c>
      <c r="J93" s="50">
        <v>13.7</v>
      </c>
      <c r="K93" s="50">
        <v>13.51</v>
      </c>
      <c r="L93" s="50">
        <v>3.04</v>
      </c>
      <c r="M93" s="12"/>
      <c r="O93" s="50">
        <v>1.96</v>
      </c>
      <c r="P93" s="50">
        <v>12.85</v>
      </c>
      <c r="Q93" s="50">
        <v>12.72</v>
      </c>
      <c r="R93" s="50">
        <v>2.7</v>
      </c>
      <c r="S93" s="50">
        <v>2.73</v>
      </c>
      <c r="T93" s="50">
        <v>13.7</v>
      </c>
      <c r="U93" s="50">
        <v>13.51</v>
      </c>
      <c r="V93" s="50">
        <v>3.04</v>
      </c>
    </row>
    <row r="94" spans="3:22" x14ac:dyDescent="0.25">
      <c r="C94" s="16"/>
      <c r="D94" s="30" t="s">
        <v>19</v>
      </c>
      <c r="E94" s="47">
        <v>1.88</v>
      </c>
      <c r="F94" s="47">
        <v>12.85</v>
      </c>
      <c r="G94" s="47">
        <v>12.72</v>
      </c>
      <c r="H94" s="47">
        <v>2.76</v>
      </c>
      <c r="I94" s="47">
        <v>2.67</v>
      </c>
      <c r="J94" s="47">
        <v>13.57</v>
      </c>
      <c r="K94" s="47">
        <v>13.54</v>
      </c>
      <c r="L94" s="47">
        <v>3.04</v>
      </c>
      <c r="M94" s="12"/>
      <c r="O94" s="47">
        <v>1.88</v>
      </c>
      <c r="P94" s="47">
        <v>12.85</v>
      </c>
      <c r="Q94" s="47">
        <v>12.72</v>
      </c>
      <c r="R94" s="47">
        <v>2.76</v>
      </c>
      <c r="S94" s="47">
        <v>2.67</v>
      </c>
      <c r="T94" s="47">
        <v>13.57</v>
      </c>
      <c r="U94" s="47">
        <v>13.54</v>
      </c>
      <c r="V94" s="47">
        <v>3.04</v>
      </c>
    </row>
    <row r="95" spans="3:22" x14ac:dyDescent="0.25">
      <c r="C95" s="17"/>
      <c r="D95" s="37"/>
      <c r="E95" s="47"/>
      <c r="F95" s="47"/>
      <c r="G95" s="47"/>
      <c r="H95" s="47"/>
      <c r="I95" s="47"/>
      <c r="J95" s="47"/>
      <c r="K95" s="47"/>
      <c r="L95" s="47"/>
      <c r="M95" s="12"/>
    </row>
    <row r="96" spans="3:22" x14ac:dyDescent="0.25">
      <c r="C96" s="15" t="s">
        <v>33</v>
      </c>
      <c r="D96" s="35" t="s">
        <v>11</v>
      </c>
      <c r="E96" s="51">
        <v>3.58</v>
      </c>
      <c r="F96" s="51">
        <v>13.28</v>
      </c>
      <c r="G96" s="51">
        <v>13.73</v>
      </c>
      <c r="H96" s="51">
        <v>2.86</v>
      </c>
      <c r="I96" s="50">
        <v>2.88</v>
      </c>
      <c r="J96" s="50">
        <v>13.41</v>
      </c>
      <c r="K96" s="50">
        <v>13.09</v>
      </c>
      <c r="L96" s="50">
        <v>3.03</v>
      </c>
      <c r="M96" s="12"/>
      <c r="S96" s="50">
        <v>2.88</v>
      </c>
      <c r="T96" s="50">
        <v>13.41</v>
      </c>
      <c r="U96" s="50">
        <v>13.09</v>
      </c>
      <c r="V96" s="50">
        <v>3.03</v>
      </c>
    </row>
    <row r="97" spans="3:22" x14ac:dyDescent="0.25">
      <c r="C97" s="15"/>
      <c r="D97" s="35"/>
      <c r="E97" s="51">
        <v>3.4</v>
      </c>
      <c r="F97" s="51">
        <v>13.33</v>
      </c>
      <c r="G97" s="51">
        <v>13.63</v>
      </c>
      <c r="H97" s="51">
        <v>2.89</v>
      </c>
      <c r="I97" s="50">
        <v>2.9</v>
      </c>
      <c r="J97" s="50">
        <v>13.35</v>
      </c>
      <c r="K97" s="50">
        <v>12.99</v>
      </c>
      <c r="L97" s="50">
        <v>3.13</v>
      </c>
      <c r="M97" s="12"/>
      <c r="S97" s="50">
        <v>2.9</v>
      </c>
      <c r="T97" s="50">
        <v>13.35</v>
      </c>
      <c r="U97" s="50">
        <v>12.99</v>
      </c>
      <c r="V97" s="50">
        <v>3.13</v>
      </c>
    </row>
    <row r="98" spans="3:22" x14ac:dyDescent="0.25">
      <c r="C98" s="15"/>
      <c r="D98" s="35"/>
      <c r="E98" s="51">
        <v>3.47</v>
      </c>
      <c r="F98" s="51">
        <v>13.29</v>
      </c>
      <c r="G98" s="51">
        <v>13.62</v>
      </c>
      <c r="H98" s="51">
        <v>2.76</v>
      </c>
      <c r="I98" s="50">
        <v>2.8</v>
      </c>
      <c r="J98" s="50">
        <v>13.32</v>
      </c>
      <c r="K98" s="50">
        <v>12.94</v>
      </c>
      <c r="L98" s="50">
        <v>2.99</v>
      </c>
      <c r="M98" s="41" t="s">
        <v>57</v>
      </c>
      <c r="S98" s="50">
        <v>2.8</v>
      </c>
      <c r="T98" s="50">
        <v>13.32</v>
      </c>
      <c r="U98" s="50">
        <v>12.94</v>
      </c>
      <c r="V98" s="50">
        <v>2.99</v>
      </c>
    </row>
    <row r="99" spans="3:22" x14ac:dyDescent="0.25">
      <c r="C99" s="15"/>
      <c r="D99" s="35" t="s">
        <v>12</v>
      </c>
      <c r="E99" s="51">
        <v>3.53</v>
      </c>
      <c r="F99" s="51">
        <v>13.77</v>
      </c>
      <c r="G99" s="51">
        <v>13.74</v>
      </c>
      <c r="H99" s="51">
        <v>3.02</v>
      </c>
      <c r="I99" s="50">
        <v>3.01</v>
      </c>
      <c r="J99" s="50">
        <v>13.69</v>
      </c>
      <c r="K99" s="50">
        <v>13.16</v>
      </c>
      <c r="L99" s="50">
        <v>2.75</v>
      </c>
      <c r="M99" s="12"/>
      <c r="S99" s="50">
        <v>3.01</v>
      </c>
      <c r="T99" s="50">
        <v>13.69</v>
      </c>
      <c r="U99" s="50">
        <v>13.16</v>
      </c>
      <c r="V99" s="50">
        <v>2.75</v>
      </c>
    </row>
    <row r="100" spans="3:22" x14ac:dyDescent="0.25">
      <c r="C100" s="15"/>
      <c r="D100" s="35"/>
      <c r="E100" s="51">
        <v>3.56</v>
      </c>
      <c r="F100" s="51">
        <v>13.71</v>
      </c>
      <c r="G100" s="51">
        <v>13.59</v>
      </c>
      <c r="H100" s="51">
        <v>3.03</v>
      </c>
      <c r="I100" s="50">
        <v>2.98</v>
      </c>
      <c r="J100" s="50">
        <v>13.62</v>
      </c>
      <c r="K100" s="50">
        <v>13.29</v>
      </c>
      <c r="L100" s="50">
        <v>2.75</v>
      </c>
      <c r="M100" s="12"/>
      <c r="S100" s="50">
        <v>2.98</v>
      </c>
      <c r="T100" s="50">
        <v>13.62</v>
      </c>
      <c r="U100" s="50">
        <v>13.29</v>
      </c>
      <c r="V100" s="50">
        <v>2.75</v>
      </c>
    </row>
    <row r="101" spans="3:22" x14ac:dyDescent="0.25">
      <c r="C101" s="16"/>
      <c r="D101" s="30" t="s">
        <v>19</v>
      </c>
      <c r="E101" s="48">
        <v>3.55</v>
      </c>
      <c r="F101" s="48">
        <v>13.61</v>
      </c>
      <c r="G101" s="48">
        <v>13.58</v>
      </c>
      <c r="H101" s="48">
        <v>3.02</v>
      </c>
      <c r="I101" s="47">
        <v>2.84</v>
      </c>
      <c r="J101" s="47">
        <v>13.68</v>
      </c>
      <c r="K101" s="47">
        <v>13.13</v>
      </c>
      <c r="L101" s="47">
        <v>2.76</v>
      </c>
      <c r="M101" s="12"/>
      <c r="S101" s="47">
        <v>2.84</v>
      </c>
      <c r="T101" s="47">
        <v>13.68</v>
      </c>
      <c r="U101" s="47">
        <v>13.13</v>
      </c>
      <c r="V101" s="47">
        <v>2.76</v>
      </c>
    </row>
    <row r="102" spans="3:22" x14ac:dyDescent="0.25">
      <c r="C102" s="17"/>
      <c r="D102" s="37"/>
      <c r="E102" s="47"/>
      <c r="F102" s="47"/>
      <c r="G102" s="47"/>
      <c r="H102" s="47"/>
      <c r="I102" s="47"/>
      <c r="J102" s="47"/>
      <c r="K102" s="47"/>
      <c r="L102" s="47"/>
      <c r="M102" s="12"/>
    </row>
    <row r="103" spans="3:22" x14ac:dyDescent="0.25">
      <c r="C103" s="15" t="s">
        <v>34</v>
      </c>
      <c r="D103" s="35" t="s">
        <v>11</v>
      </c>
      <c r="E103" s="50">
        <v>3.51</v>
      </c>
      <c r="F103" s="50">
        <v>13.87</v>
      </c>
      <c r="G103" s="50">
        <v>13.52</v>
      </c>
      <c r="H103" s="50">
        <v>3.08</v>
      </c>
      <c r="I103" s="50">
        <v>2.81</v>
      </c>
      <c r="J103" s="50">
        <v>13.55</v>
      </c>
      <c r="K103" s="50">
        <v>14.12</v>
      </c>
      <c r="L103" s="50">
        <v>3.86</v>
      </c>
      <c r="M103" s="12"/>
      <c r="O103" s="50">
        <v>3.51</v>
      </c>
      <c r="P103" s="50">
        <v>13.87</v>
      </c>
      <c r="Q103" s="50">
        <v>13.52</v>
      </c>
      <c r="R103" s="50">
        <v>3.08</v>
      </c>
      <c r="S103" s="50">
        <v>2.81</v>
      </c>
      <c r="T103" s="50">
        <v>13.55</v>
      </c>
      <c r="U103" s="50">
        <v>14.12</v>
      </c>
      <c r="V103" s="50">
        <v>3.86</v>
      </c>
    </row>
    <row r="104" spans="3:22" x14ac:dyDescent="0.25">
      <c r="C104" s="15"/>
      <c r="D104" s="35"/>
      <c r="E104" s="50">
        <v>3.46</v>
      </c>
      <c r="F104" s="50">
        <v>13.82</v>
      </c>
      <c r="G104" s="50">
        <v>13.55</v>
      </c>
      <c r="H104" s="50">
        <v>3.09</v>
      </c>
      <c r="I104" s="50">
        <v>2.78</v>
      </c>
      <c r="J104" s="50">
        <v>13.55</v>
      </c>
      <c r="K104" s="50">
        <v>14.38</v>
      </c>
      <c r="L104" s="50">
        <v>3.81</v>
      </c>
      <c r="M104" s="12"/>
      <c r="O104" s="50">
        <v>3.46</v>
      </c>
      <c r="P104" s="50">
        <v>13.82</v>
      </c>
      <c r="Q104" s="50">
        <v>13.55</v>
      </c>
      <c r="R104" s="50">
        <v>3.09</v>
      </c>
      <c r="S104" s="50">
        <v>2.78</v>
      </c>
      <c r="T104" s="50">
        <v>13.55</v>
      </c>
      <c r="U104" s="50">
        <v>14.38</v>
      </c>
      <c r="V104" s="50">
        <v>3.81</v>
      </c>
    </row>
    <row r="105" spans="3:22" x14ac:dyDescent="0.25">
      <c r="C105" s="15"/>
      <c r="D105" s="35"/>
      <c r="E105" s="50">
        <v>3.04</v>
      </c>
      <c r="F105" s="50">
        <v>13.76</v>
      </c>
      <c r="G105" s="50">
        <v>13.59</v>
      </c>
      <c r="H105" s="50">
        <v>3.04</v>
      </c>
      <c r="I105" s="50">
        <v>2.79</v>
      </c>
      <c r="J105" s="50">
        <v>13.58</v>
      </c>
      <c r="K105" s="50">
        <v>14</v>
      </c>
      <c r="L105" s="50">
        <v>3.79</v>
      </c>
      <c r="M105" s="12"/>
      <c r="O105" s="50">
        <v>3.04</v>
      </c>
      <c r="P105" s="50">
        <v>13.76</v>
      </c>
      <c r="Q105" s="50">
        <v>13.59</v>
      </c>
      <c r="R105" s="50">
        <v>3.04</v>
      </c>
      <c r="S105" s="50">
        <v>2.79</v>
      </c>
      <c r="T105" s="50">
        <v>13.58</v>
      </c>
      <c r="U105" s="50">
        <v>14</v>
      </c>
      <c r="V105" s="50">
        <v>3.79</v>
      </c>
    </row>
    <row r="106" spans="3:22" x14ac:dyDescent="0.25">
      <c r="C106" s="15"/>
      <c r="D106" s="35" t="s">
        <v>12</v>
      </c>
      <c r="E106" s="50">
        <v>3.35</v>
      </c>
      <c r="F106" s="50">
        <v>13.73</v>
      </c>
      <c r="G106" s="50">
        <v>13.33</v>
      </c>
      <c r="H106" s="50">
        <v>2.98</v>
      </c>
      <c r="I106" s="50">
        <v>2.92</v>
      </c>
      <c r="J106" s="50">
        <v>13.73</v>
      </c>
      <c r="K106" s="50">
        <v>13.89</v>
      </c>
      <c r="L106" s="50">
        <v>3.57</v>
      </c>
      <c r="M106" s="12"/>
      <c r="O106" s="50">
        <v>3.35</v>
      </c>
      <c r="P106" s="50">
        <v>13.73</v>
      </c>
      <c r="Q106" s="50">
        <v>13.33</v>
      </c>
      <c r="R106" s="50">
        <v>2.98</v>
      </c>
      <c r="S106" s="50">
        <v>2.92</v>
      </c>
      <c r="T106" s="50">
        <v>13.73</v>
      </c>
      <c r="U106" s="50">
        <v>13.89</v>
      </c>
      <c r="V106" s="50">
        <v>3.57</v>
      </c>
    </row>
    <row r="107" spans="3:22" x14ac:dyDescent="0.25">
      <c r="C107" s="15"/>
      <c r="D107" s="35"/>
      <c r="E107" s="50">
        <v>3.38</v>
      </c>
      <c r="F107" s="50">
        <v>13.79</v>
      </c>
      <c r="G107" s="50">
        <v>13.33</v>
      </c>
      <c r="H107" s="50">
        <v>3.06</v>
      </c>
      <c r="I107" s="50">
        <v>2.89</v>
      </c>
      <c r="J107" s="50">
        <v>13.35</v>
      </c>
      <c r="K107" s="50">
        <v>13.9</v>
      </c>
      <c r="L107" s="50">
        <v>3.55</v>
      </c>
      <c r="M107" s="12"/>
      <c r="O107" s="50">
        <v>3.38</v>
      </c>
      <c r="P107" s="50">
        <v>13.79</v>
      </c>
      <c r="Q107" s="50">
        <v>13.33</v>
      </c>
      <c r="R107" s="50">
        <v>3.06</v>
      </c>
      <c r="S107" s="50">
        <v>2.89</v>
      </c>
      <c r="T107" s="50">
        <v>13.35</v>
      </c>
      <c r="U107" s="50">
        <v>13.9</v>
      </c>
      <c r="V107" s="50">
        <v>3.55</v>
      </c>
    </row>
    <row r="108" spans="3:22" x14ac:dyDescent="0.25">
      <c r="C108" s="16"/>
      <c r="D108" s="30" t="s">
        <v>19</v>
      </c>
      <c r="E108" s="47">
        <v>3.31</v>
      </c>
      <c r="F108" s="47">
        <v>13.83</v>
      </c>
      <c r="G108" s="47">
        <v>13.49</v>
      </c>
      <c r="H108" s="47">
        <v>2.95</v>
      </c>
      <c r="I108" s="47">
        <v>2.94</v>
      </c>
      <c r="J108" s="47">
        <v>13.33</v>
      </c>
      <c r="K108" s="47">
        <v>13.86</v>
      </c>
      <c r="L108" s="47">
        <v>3.6</v>
      </c>
      <c r="M108" s="12"/>
      <c r="O108" s="47">
        <v>3.31</v>
      </c>
      <c r="P108" s="47">
        <v>13.83</v>
      </c>
      <c r="Q108" s="47">
        <v>13.49</v>
      </c>
      <c r="R108" s="47">
        <v>2.95</v>
      </c>
      <c r="S108" s="47">
        <v>2.94</v>
      </c>
      <c r="T108" s="47">
        <v>13.33</v>
      </c>
      <c r="U108" s="47">
        <v>13.86</v>
      </c>
      <c r="V108" s="47">
        <v>3.6</v>
      </c>
    </row>
    <row r="109" spans="3:22" x14ac:dyDescent="0.25">
      <c r="C109" s="1"/>
      <c r="D109" s="37"/>
      <c r="E109" s="47"/>
      <c r="F109" s="47"/>
      <c r="G109" s="47"/>
      <c r="H109" s="47"/>
      <c r="I109" s="47"/>
      <c r="J109" s="47"/>
      <c r="K109" s="47"/>
      <c r="L109" s="47"/>
      <c r="M109" s="12"/>
    </row>
    <row r="110" spans="3:22" x14ac:dyDescent="0.25">
      <c r="C110" s="18" t="s">
        <v>35</v>
      </c>
      <c r="D110" s="35" t="s">
        <v>11</v>
      </c>
      <c r="E110" s="50">
        <v>3.17</v>
      </c>
      <c r="F110" s="50">
        <v>13.7</v>
      </c>
      <c r="G110" s="50">
        <v>13.4</v>
      </c>
      <c r="H110" s="50">
        <v>2.86</v>
      </c>
      <c r="I110" s="51">
        <v>3.19</v>
      </c>
      <c r="J110" s="51">
        <v>13.5</v>
      </c>
      <c r="K110" s="51">
        <v>13.5</v>
      </c>
      <c r="L110" s="51">
        <v>3.12</v>
      </c>
      <c r="M110" s="12"/>
      <c r="O110" s="50">
        <v>3.17</v>
      </c>
      <c r="P110" s="50">
        <v>13.7</v>
      </c>
      <c r="Q110" s="50">
        <v>13.4</v>
      </c>
      <c r="R110" s="50">
        <v>2.86</v>
      </c>
    </row>
    <row r="111" spans="3:22" x14ac:dyDescent="0.25">
      <c r="C111" s="18"/>
      <c r="D111" s="35"/>
      <c r="E111" s="50">
        <v>3.28</v>
      </c>
      <c r="F111" s="50">
        <v>13.66</v>
      </c>
      <c r="G111" s="50">
        <v>13.45</v>
      </c>
      <c r="H111" s="50">
        <v>2.95</v>
      </c>
      <c r="I111" s="51">
        <v>3.14</v>
      </c>
      <c r="J111" s="51">
        <v>13.61</v>
      </c>
      <c r="K111" s="51">
        <v>13.28</v>
      </c>
      <c r="L111" s="51">
        <v>3.1</v>
      </c>
      <c r="M111" s="12"/>
      <c r="O111" s="50">
        <v>3.28</v>
      </c>
      <c r="P111" s="50">
        <v>13.66</v>
      </c>
      <c r="Q111" s="50">
        <v>13.45</v>
      </c>
      <c r="R111" s="50">
        <v>2.95</v>
      </c>
    </row>
    <row r="112" spans="3:22" x14ac:dyDescent="0.25">
      <c r="C112" s="18"/>
      <c r="D112" s="35"/>
      <c r="E112" s="50">
        <v>3.28</v>
      </c>
      <c r="F112" s="50">
        <v>13.62</v>
      </c>
      <c r="G112" s="50">
        <v>13.46</v>
      </c>
      <c r="H112" s="50">
        <v>3.01</v>
      </c>
      <c r="I112" s="51">
        <v>3.24</v>
      </c>
      <c r="J112" s="51">
        <v>13.56</v>
      </c>
      <c r="K112" s="51">
        <v>13.25</v>
      </c>
      <c r="L112" s="51">
        <v>3.16</v>
      </c>
      <c r="M112" s="41" t="s">
        <v>57</v>
      </c>
      <c r="O112" s="50">
        <v>3.28</v>
      </c>
      <c r="P112" s="50">
        <v>13.62</v>
      </c>
      <c r="Q112" s="50">
        <v>13.46</v>
      </c>
      <c r="R112" s="50">
        <v>3.01</v>
      </c>
    </row>
    <row r="113" spans="3:18" x14ac:dyDescent="0.25">
      <c r="C113" s="18"/>
      <c r="D113" s="35" t="s">
        <v>12</v>
      </c>
      <c r="E113" s="50">
        <v>3.51</v>
      </c>
      <c r="F113" s="50">
        <v>13.66</v>
      </c>
      <c r="G113" s="50">
        <v>13.58</v>
      </c>
      <c r="H113" s="50">
        <v>2.74</v>
      </c>
      <c r="I113" s="51">
        <v>3.08</v>
      </c>
      <c r="J113" s="51">
        <v>13.54</v>
      </c>
      <c r="K113" s="51">
        <v>13.15</v>
      </c>
      <c r="L113" s="51">
        <v>3.08</v>
      </c>
      <c r="M113" s="12"/>
      <c r="O113" s="50">
        <v>3.51</v>
      </c>
      <c r="P113" s="50">
        <v>13.66</v>
      </c>
      <c r="Q113" s="50">
        <v>13.58</v>
      </c>
      <c r="R113" s="50">
        <v>2.74</v>
      </c>
    </row>
    <row r="114" spans="3:18" x14ac:dyDescent="0.25">
      <c r="C114" s="18"/>
      <c r="D114" s="35"/>
      <c r="E114" s="50">
        <v>3.53</v>
      </c>
      <c r="F114" s="50">
        <v>13.65</v>
      </c>
      <c r="G114" s="50">
        <v>13.4</v>
      </c>
      <c r="H114" s="50">
        <v>2.83</v>
      </c>
      <c r="I114" s="51">
        <v>3.09</v>
      </c>
      <c r="J114" s="51">
        <v>13.51</v>
      </c>
      <c r="K114" s="51">
        <v>13.11</v>
      </c>
      <c r="L114" s="51">
        <v>3.13</v>
      </c>
      <c r="M114" s="12"/>
      <c r="O114" s="50">
        <v>3.53</v>
      </c>
      <c r="P114" s="50">
        <v>13.65</v>
      </c>
      <c r="Q114" s="50">
        <v>13.4</v>
      </c>
      <c r="R114" s="50">
        <v>2.83</v>
      </c>
    </row>
    <row r="115" spans="3:18" x14ac:dyDescent="0.25">
      <c r="C115" s="19"/>
      <c r="D115" s="30" t="s">
        <v>19</v>
      </c>
      <c r="E115" s="47">
        <v>3.47</v>
      </c>
      <c r="F115" s="47">
        <v>13.68</v>
      </c>
      <c r="G115" s="47">
        <v>13.47</v>
      </c>
      <c r="H115" s="47">
        <v>2.84</v>
      </c>
      <c r="I115" s="48">
        <v>3.04</v>
      </c>
      <c r="J115" s="48">
        <v>13.37</v>
      </c>
      <c r="K115" s="48">
        <v>13.15</v>
      </c>
      <c r="L115" s="48">
        <v>3.01</v>
      </c>
      <c r="M115" s="12"/>
      <c r="O115" s="47">
        <v>3.47</v>
      </c>
      <c r="P115" s="47">
        <v>13.68</v>
      </c>
      <c r="Q115" s="47">
        <v>13.47</v>
      </c>
      <c r="R115" s="47">
        <v>2.84</v>
      </c>
    </row>
    <row r="116" spans="3:18" x14ac:dyDescent="0.25">
      <c r="C116" s="20"/>
      <c r="D116" s="34"/>
      <c r="E116" s="47"/>
      <c r="F116" s="47"/>
      <c r="G116" s="47"/>
      <c r="H116" s="47"/>
      <c r="I116" s="47"/>
      <c r="J116" s="47"/>
      <c r="K116" s="47"/>
      <c r="L116" s="47"/>
      <c r="M116" s="12"/>
      <c r="O116" s="47"/>
      <c r="P116" s="47"/>
      <c r="Q116" s="47"/>
      <c r="R116" s="47"/>
    </row>
    <row r="117" spans="3:18" x14ac:dyDescent="0.25">
      <c r="C117" s="18" t="s">
        <v>36</v>
      </c>
      <c r="D117" s="35" t="s">
        <v>11</v>
      </c>
      <c r="E117" s="50">
        <v>3.34</v>
      </c>
      <c r="F117" s="50">
        <v>13.7</v>
      </c>
      <c r="G117" s="50">
        <v>13.93</v>
      </c>
      <c r="H117" s="50">
        <v>3.8</v>
      </c>
      <c r="I117" s="51">
        <v>2.85</v>
      </c>
      <c r="J117" s="51">
        <v>13.24</v>
      </c>
      <c r="K117" s="51">
        <v>12.95</v>
      </c>
      <c r="L117" s="51">
        <v>3.42</v>
      </c>
      <c r="M117" s="12"/>
      <c r="O117" s="50">
        <v>3.34</v>
      </c>
      <c r="P117" s="50">
        <v>13.7</v>
      </c>
      <c r="Q117" s="50">
        <v>13.93</v>
      </c>
      <c r="R117" s="50">
        <v>3.8</v>
      </c>
    </row>
    <row r="118" spans="3:18" x14ac:dyDescent="0.25">
      <c r="C118" s="18"/>
      <c r="D118" s="35"/>
      <c r="E118" s="50">
        <v>3.37</v>
      </c>
      <c r="F118" s="50">
        <v>13.7</v>
      </c>
      <c r="G118" s="50">
        <v>13.9</v>
      </c>
      <c r="H118" s="50">
        <v>3.05</v>
      </c>
      <c r="I118" s="51">
        <v>2.87</v>
      </c>
      <c r="J118" s="51">
        <v>13.3</v>
      </c>
      <c r="K118" s="51">
        <v>12.98</v>
      </c>
      <c r="L118" s="51">
        <v>3.45</v>
      </c>
      <c r="M118" s="12"/>
      <c r="O118" s="50">
        <v>3.37</v>
      </c>
      <c r="P118" s="50">
        <v>13.7</v>
      </c>
      <c r="Q118" s="50">
        <v>13.9</v>
      </c>
      <c r="R118" s="50">
        <v>3.05</v>
      </c>
    </row>
    <row r="119" spans="3:18" x14ac:dyDescent="0.25">
      <c r="C119" s="18"/>
      <c r="D119" s="35"/>
      <c r="E119" s="50">
        <v>3.34</v>
      </c>
      <c r="F119" s="50">
        <v>13.7</v>
      </c>
      <c r="G119" s="50">
        <v>13.93</v>
      </c>
      <c r="H119" s="50">
        <v>3.14</v>
      </c>
      <c r="I119" s="51">
        <v>2.82</v>
      </c>
      <c r="J119" s="51">
        <v>13.28</v>
      </c>
      <c r="K119" s="51">
        <v>12.95</v>
      </c>
      <c r="L119" s="51">
        <v>3.48</v>
      </c>
      <c r="M119" s="41" t="s">
        <v>57</v>
      </c>
      <c r="O119" s="50">
        <v>3.34</v>
      </c>
      <c r="P119" s="50">
        <v>13.7</v>
      </c>
      <c r="Q119" s="50">
        <v>13.93</v>
      </c>
      <c r="R119" s="50">
        <v>3.14</v>
      </c>
    </row>
    <row r="120" spans="3:18" x14ac:dyDescent="0.25">
      <c r="C120" s="18"/>
      <c r="D120" s="35" t="s">
        <v>12</v>
      </c>
      <c r="E120" s="50">
        <v>3.43</v>
      </c>
      <c r="F120" s="50">
        <v>13.7</v>
      </c>
      <c r="G120" s="50">
        <v>13.72</v>
      </c>
      <c r="H120" s="50">
        <v>2.57</v>
      </c>
      <c r="I120" s="51">
        <v>2.54</v>
      </c>
      <c r="J120" s="51">
        <v>12.54</v>
      </c>
      <c r="K120" s="51">
        <v>13.17</v>
      </c>
      <c r="L120" s="51">
        <v>2.83</v>
      </c>
      <c r="M120" s="12"/>
      <c r="O120" s="50">
        <v>3.43</v>
      </c>
      <c r="P120" s="50">
        <v>13.7</v>
      </c>
      <c r="Q120" s="50">
        <v>13.72</v>
      </c>
      <c r="R120" s="50">
        <v>2.57</v>
      </c>
    </row>
    <row r="121" spans="3:18" x14ac:dyDescent="0.25">
      <c r="C121" s="18"/>
      <c r="D121" s="35"/>
      <c r="E121" s="50">
        <v>3.56</v>
      </c>
      <c r="F121" s="50">
        <v>13.7</v>
      </c>
      <c r="G121" s="50">
        <v>13.65</v>
      </c>
      <c r="H121" s="50">
        <v>2.54</v>
      </c>
      <c r="I121" s="51">
        <v>2.61</v>
      </c>
      <c r="J121" s="51">
        <v>12.63</v>
      </c>
      <c r="K121" s="51">
        <v>13.18</v>
      </c>
      <c r="L121" s="51">
        <v>2.82</v>
      </c>
      <c r="M121" s="12"/>
      <c r="O121" s="50">
        <v>3.56</v>
      </c>
      <c r="P121" s="50">
        <v>13.7</v>
      </c>
      <c r="Q121" s="50">
        <v>13.65</v>
      </c>
      <c r="R121" s="50">
        <v>2.54</v>
      </c>
    </row>
    <row r="122" spans="3:18" x14ac:dyDescent="0.25">
      <c r="C122" s="19"/>
      <c r="D122" s="30" t="s">
        <v>19</v>
      </c>
      <c r="E122" s="47">
        <v>3.6</v>
      </c>
      <c r="F122" s="50">
        <v>13.7</v>
      </c>
      <c r="G122" s="47">
        <v>13.8</v>
      </c>
      <c r="H122" s="47">
        <v>2.56</v>
      </c>
      <c r="I122" s="48">
        <v>2.63</v>
      </c>
      <c r="J122" s="48">
        <v>12.59</v>
      </c>
      <c r="K122" s="48">
        <v>13.26</v>
      </c>
      <c r="L122" s="48">
        <v>2.9</v>
      </c>
      <c r="M122" s="12"/>
      <c r="O122" s="47">
        <v>3.6</v>
      </c>
      <c r="P122" s="50">
        <v>13.7</v>
      </c>
      <c r="Q122" s="47">
        <v>13.8</v>
      </c>
      <c r="R122" s="47">
        <v>2.56</v>
      </c>
    </row>
    <row r="123" spans="3:18" x14ac:dyDescent="0.25">
      <c r="C123" s="20"/>
      <c r="D123" s="34"/>
      <c r="E123" s="47"/>
      <c r="F123" s="47"/>
      <c r="G123" s="47"/>
      <c r="H123" s="47"/>
      <c r="I123" s="47"/>
      <c r="J123" s="47"/>
      <c r="K123" s="47"/>
      <c r="L123" s="47"/>
      <c r="M123" s="12"/>
      <c r="O123" s="47"/>
      <c r="P123" s="47"/>
      <c r="Q123" s="47"/>
      <c r="R123" s="47"/>
    </row>
    <row r="124" spans="3:18" x14ac:dyDescent="0.25">
      <c r="C124" s="18" t="s">
        <v>37</v>
      </c>
      <c r="D124" s="35" t="s">
        <v>11</v>
      </c>
      <c r="E124" s="50">
        <v>3.39</v>
      </c>
      <c r="F124" s="50">
        <v>13.74</v>
      </c>
      <c r="G124" s="50">
        <v>13.92</v>
      </c>
      <c r="H124" s="50">
        <v>3.01</v>
      </c>
      <c r="I124" s="51">
        <v>2.85</v>
      </c>
      <c r="J124" s="51">
        <v>13.94</v>
      </c>
      <c r="K124" s="51">
        <v>13.27</v>
      </c>
      <c r="L124" s="51">
        <v>2.6</v>
      </c>
      <c r="M124" s="12"/>
      <c r="O124" s="50">
        <v>3.39</v>
      </c>
      <c r="P124" s="50">
        <v>13.74</v>
      </c>
      <c r="Q124" s="50">
        <v>13.92</v>
      </c>
      <c r="R124" s="50">
        <v>3.01</v>
      </c>
    </row>
    <row r="125" spans="3:18" x14ac:dyDescent="0.25">
      <c r="C125" s="18"/>
      <c r="D125" s="35"/>
      <c r="E125" s="50">
        <v>3.44</v>
      </c>
      <c r="F125" s="50">
        <v>13.69</v>
      </c>
      <c r="G125" s="50">
        <v>13.95</v>
      </c>
      <c r="H125" s="50">
        <v>2.93</v>
      </c>
      <c r="I125" s="51">
        <v>2.25</v>
      </c>
      <c r="J125" s="51">
        <v>14</v>
      </c>
      <c r="K125" s="51">
        <v>13.25</v>
      </c>
      <c r="L125" s="51">
        <v>2.74</v>
      </c>
      <c r="M125" s="12"/>
      <c r="O125" s="50">
        <v>3.44</v>
      </c>
      <c r="P125" s="50">
        <v>13.69</v>
      </c>
      <c r="Q125" s="50">
        <v>13.95</v>
      </c>
      <c r="R125" s="50">
        <v>2.93</v>
      </c>
    </row>
    <row r="126" spans="3:18" x14ac:dyDescent="0.25">
      <c r="C126" s="18"/>
      <c r="D126" s="35"/>
      <c r="E126" s="50">
        <v>3.33</v>
      </c>
      <c r="F126" s="50">
        <v>13.65</v>
      </c>
      <c r="G126" s="50">
        <v>14</v>
      </c>
      <c r="H126" s="50">
        <v>2.85</v>
      </c>
      <c r="I126" s="51">
        <v>2.75</v>
      </c>
      <c r="J126" s="51">
        <v>14.01</v>
      </c>
      <c r="K126" s="51">
        <v>13.29</v>
      </c>
      <c r="L126" s="51">
        <v>2.64</v>
      </c>
      <c r="M126" s="41" t="s">
        <v>57</v>
      </c>
      <c r="O126" s="50">
        <v>3.33</v>
      </c>
      <c r="P126" s="50">
        <v>13.65</v>
      </c>
      <c r="Q126" s="50">
        <v>14</v>
      </c>
      <c r="R126" s="50">
        <v>2.85</v>
      </c>
    </row>
    <row r="127" spans="3:18" x14ac:dyDescent="0.25">
      <c r="C127" s="18"/>
      <c r="D127" s="35" t="s">
        <v>12</v>
      </c>
      <c r="E127" s="50">
        <v>3.64</v>
      </c>
      <c r="F127" s="50">
        <v>13.78</v>
      </c>
      <c r="G127" s="50">
        <v>13.53</v>
      </c>
      <c r="H127" s="50">
        <v>2.72</v>
      </c>
      <c r="I127" s="51">
        <v>2.93</v>
      </c>
      <c r="J127" s="51">
        <v>13.55</v>
      </c>
      <c r="K127" s="51">
        <v>13.92</v>
      </c>
      <c r="L127" s="51">
        <v>2.41</v>
      </c>
      <c r="M127" s="12"/>
      <c r="O127" s="50">
        <v>3.64</v>
      </c>
      <c r="P127" s="50">
        <v>13.78</v>
      </c>
      <c r="Q127" s="50">
        <v>13.53</v>
      </c>
      <c r="R127" s="50">
        <v>2.72</v>
      </c>
    </row>
    <row r="128" spans="3:18" x14ac:dyDescent="0.25">
      <c r="C128" s="18"/>
      <c r="D128" s="35"/>
      <c r="E128" s="50">
        <v>3.49</v>
      </c>
      <c r="F128" s="50">
        <v>13.78</v>
      </c>
      <c r="G128" s="50">
        <v>13.65</v>
      </c>
      <c r="H128" s="50">
        <v>2.78</v>
      </c>
      <c r="I128" s="51">
        <v>2.82</v>
      </c>
      <c r="J128" s="51">
        <v>13.69</v>
      </c>
      <c r="K128" s="51">
        <v>13.76</v>
      </c>
      <c r="L128" s="51">
        <v>2.48</v>
      </c>
      <c r="M128" s="12"/>
      <c r="O128" s="50">
        <v>3.49</v>
      </c>
      <c r="P128" s="50">
        <v>13.78</v>
      </c>
      <c r="Q128" s="50">
        <v>13.65</v>
      </c>
      <c r="R128" s="50">
        <v>2.78</v>
      </c>
    </row>
    <row r="129" spans="3:22" x14ac:dyDescent="0.25">
      <c r="C129" s="19"/>
      <c r="D129" s="30" t="s">
        <v>19</v>
      </c>
      <c r="E129" s="47">
        <v>3.39</v>
      </c>
      <c r="F129" s="47">
        <v>13.79</v>
      </c>
      <c r="G129" s="47">
        <v>13.69</v>
      </c>
      <c r="H129" s="47">
        <v>2.79</v>
      </c>
      <c r="I129" s="48">
        <v>2.84</v>
      </c>
      <c r="J129" s="48">
        <v>13.72</v>
      </c>
      <c r="K129" s="48">
        <v>14.03</v>
      </c>
      <c r="L129" s="48">
        <v>2.4700000000000002</v>
      </c>
      <c r="M129" s="12"/>
      <c r="O129" s="47">
        <v>3.39</v>
      </c>
      <c r="P129" s="47">
        <v>13.79</v>
      </c>
      <c r="Q129" s="47">
        <v>13.69</v>
      </c>
      <c r="R129" s="47">
        <v>2.79</v>
      </c>
    </row>
    <row r="130" spans="3:22" x14ac:dyDescent="0.25">
      <c r="C130" s="20"/>
      <c r="D130" s="34"/>
      <c r="E130" s="47"/>
      <c r="F130" s="47"/>
      <c r="G130" s="47"/>
      <c r="H130" s="47"/>
      <c r="I130" s="47"/>
      <c r="J130" s="47"/>
      <c r="K130" s="47"/>
      <c r="L130" s="47"/>
      <c r="M130" s="12"/>
    </row>
    <row r="131" spans="3:22" x14ac:dyDescent="0.25">
      <c r="C131" s="18" t="s">
        <v>38</v>
      </c>
      <c r="D131" s="35" t="s">
        <v>11</v>
      </c>
      <c r="E131" s="51">
        <v>3.17</v>
      </c>
      <c r="F131" s="51">
        <v>13.79</v>
      </c>
      <c r="G131" s="51">
        <v>13.38</v>
      </c>
      <c r="H131" s="51">
        <v>3.04</v>
      </c>
      <c r="I131" s="50">
        <v>3</v>
      </c>
      <c r="J131" s="50">
        <v>13.73</v>
      </c>
      <c r="K131" s="50">
        <v>13.71</v>
      </c>
      <c r="L131" s="50">
        <v>3.57</v>
      </c>
      <c r="M131" s="12"/>
      <c r="S131" s="50">
        <v>3</v>
      </c>
      <c r="T131" s="50">
        <v>13.73</v>
      </c>
      <c r="U131" s="50">
        <v>13.71</v>
      </c>
      <c r="V131" s="50">
        <v>3.57</v>
      </c>
    </row>
    <row r="132" spans="3:22" x14ac:dyDescent="0.25">
      <c r="C132" s="18"/>
      <c r="D132" s="35"/>
      <c r="E132" s="51">
        <v>3.34</v>
      </c>
      <c r="F132" s="51">
        <v>13.64</v>
      </c>
      <c r="G132" s="51">
        <v>13.48</v>
      </c>
      <c r="H132" s="51">
        <v>3.05</v>
      </c>
      <c r="I132" s="50">
        <v>2.94</v>
      </c>
      <c r="J132" s="50">
        <v>13.67</v>
      </c>
      <c r="K132" s="50">
        <v>13.73</v>
      </c>
      <c r="L132" s="50">
        <v>3.55</v>
      </c>
      <c r="M132" s="12"/>
      <c r="S132" s="50">
        <v>2.94</v>
      </c>
      <c r="T132" s="50">
        <v>13.67</v>
      </c>
      <c r="U132" s="50">
        <v>13.73</v>
      </c>
      <c r="V132" s="50">
        <v>3.55</v>
      </c>
    </row>
    <row r="133" spans="3:22" x14ac:dyDescent="0.25">
      <c r="C133" s="18"/>
      <c r="D133" s="35"/>
      <c r="E133" s="51">
        <v>3.21</v>
      </c>
      <c r="F133" s="51">
        <v>13.76</v>
      </c>
      <c r="G133" s="51">
        <v>13.5</v>
      </c>
      <c r="H133" s="51">
        <v>3.03</v>
      </c>
      <c r="I133" s="50">
        <v>2.92</v>
      </c>
      <c r="J133" s="50">
        <v>13.8</v>
      </c>
      <c r="K133" s="50">
        <v>13.67</v>
      </c>
      <c r="L133" s="50">
        <v>3.5</v>
      </c>
      <c r="M133" s="41" t="s">
        <v>57</v>
      </c>
      <c r="S133" s="50">
        <v>2.92</v>
      </c>
      <c r="T133" s="50">
        <v>13.8</v>
      </c>
      <c r="U133" s="50">
        <v>13.67</v>
      </c>
      <c r="V133" s="50">
        <v>3.5</v>
      </c>
    </row>
    <row r="134" spans="3:22" x14ac:dyDescent="0.25">
      <c r="C134" s="18"/>
      <c r="D134" s="35" t="s">
        <v>12</v>
      </c>
      <c r="E134" s="51">
        <v>3.09</v>
      </c>
      <c r="F134" s="51">
        <v>13.86</v>
      </c>
      <c r="G134" s="51">
        <v>13.63</v>
      </c>
      <c r="H134" s="51">
        <v>3.03</v>
      </c>
      <c r="I134" s="50">
        <v>3.09</v>
      </c>
      <c r="J134" s="50">
        <v>13.45</v>
      </c>
      <c r="K134" s="50">
        <v>13.83</v>
      </c>
      <c r="L134" s="50">
        <v>3.53</v>
      </c>
      <c r="M134" s="12"/>
      <c r="S134" s="50">
        <v>3.09</v>
      </c>
      <c r="T134" s="50">
        <v>13.45</v>
      </c>
      <c r="U134" s="50">
        <v>13.83</v>
      </c>
      <c r="V134" s="50">
        <v>3.53</v>
      </c>
    </row>
    <row r="135" spans="3:22" x14ac:dyDescent="0.25">
      <c r="C135" s="18"/>
      <c r="D135" s="35"/>
      <c r="E135" s="51">
        <v>3.05</v>
      </c>
      <c r="F135" s="51">
        <v>13.81</v>
      </c>
      <c r="G135" s="51">
        <v>13.61</v>
      </c>
      <c r="H135" s="51">
        <v>3.03</v>
      </c>
      <c r="I135" s="50">
        <v>3.12</v>
      </c>
      <c r="J135" s="50">
        <v>13.38</v>
      </c>
      <c r="K135" s="50">
        <v>13.87</v>
      </c>
      <c r="L135" s="50">
        <v>3.44</v>
      </c>
      <c r="M135" s="12"/>
      <c r="S135" s="50">
        <v>3.12</v>
      </c>
      <c r="T135" s="50">
        <v>13.38</v>
      </c>
      <c r="U135" s="50">
        <v>13.87</v>
      </c>
      <c r="V135" s="50">
        <v>3.44</v>
      </c>
    </row>
    <row r="136" spans="3:22" x14ac:dyDescent="0.25">
      <c r="C136" s="19"/>
      <c r="D136" s="30" t="s">
        <v>19</v>
      </c>
      <c r="E136" s="48">
        <v>3.03</v>
      </c>
      <c r="F136" s="48">
        <v>13.7</v>
      </c>
      <c r="G136" s="48">
        <v>13.59</v>
      </c>
      <c r="H136" s="48">
        <v>3</v>
      </c>
      <c r="I136" s="47">
        <v>3.09</v>
      </c>
      <c r="J136" s="47">
        <v>13.51</v>
      </c>
      <c r="K136" s="47">
        <v>13.78</v>
      </c>
      <c r="L136" s="47">
        <v>3.62</v>
      </c>
      <c r="M136" s="12"/>
      <c r="S136" s="47">
        <v>3.09</v>
      </c>
      <c r="T136" s="47">
        <v>13.51</v>
      </c>
      <c r="U136" s="47">
        <v>13.78</v>
      </c>
      <c r="V136" s="47">
        <v>3.62</v>
      </c>
    </row>
    <row r="137" spans="3:22" x14ac:dyDescent="0.25">
      <c r="C137" s="20"/>
      <c r="D137" s="34"/>
      <c r="E137" s="47"/>
      <c r="F137" s="47"/>
      <c r="G137" s="47"/>
      <c r="H137" s="47"/>
      <c r="I137" s="47"/>
      <c r="J137" s="47"/>
      <c r="K137" s="47"/>
      <c r="L137" s="47"/>
      <c r="M137" s="12"/>
    </row>
    <row r="138" spans="3:22" x14ac:dyDescent="0.25">
      <c r="C138" s="18" t="s">
        <v>39</v>
      </c>
      <c r="D138" s="35" t="s">
        <v>11</v>
      </c>
      <c r="E138" s="50">
        <v>3.45</v>
      </c>
      <c r="F138" s="50">
        <v>14.09</v>
      </c>
      <c r="G138" s="50">
        <v>14.02</v>
      </c>
      <c r="H138" s="50">
        <v>2.97</v>
      </c>
      <c r="I138" s="50">
        <v>3.35</v>
      </c>
      <c r="J138" s="47">
        <v>14.26</v>
      </c>
      <c r="K138" s="50">
        <v>14.13</v>
      </c>
      <c r="L138" s="50">
        <v>3.63</v>
      </c>
      <c r="M138" s="12"/>
      <c r="O138" s="50">
        <v>3.45</v>
      </c>
      <c r="P138" s="50">
        <v>14.09</v>
      </c>
      <c r="Q138" s="50">
        <v>14.02</v>
      </c>
      <c r="R138" s="50">
        <v>2.97</v>
      </c>
      <c r="S138" s="50">
        <v>3.35</v>
      </c>
      <c r="T138" s="47">
        <v>14.26</v>
      </c>
      <c r="U138" s="50">
        <v>14.13</v>
      </c>
      <c r="V138" s="50">
        <v>3.63</v>
      </c>
    </row>
    <row r="139" spans="3:22" x14ac:dyDescent="0.25">
      <c r="C139" s="18"/>
      <c r="D139" s="35"/>
      <c r="E139" s="50">
        <v>3.5</v>
      </c>
      <c r="F139" s="50">
        <v>14.06</v>
      </c>
      <c r="G139" s="50">
        <v>14.13</v>
      </c>
      <c r="H139" s="50">
        <v>2.99</v>
      </c>
      <c r="I139" s="50">
        <v>3.37</v>
      </c>
      <c r="J139" s="47">
        <v>14.26</v>
      </c>
      <c r="K139" s="50">
        <v>14.06</v>
      </c>
      <c r="L139" s="50">
        <v>3.58</v>
      </c>
      <c r="M139" s="12"/>
      <c r="O139" s="50">
        <v>3.5</v>
      </c>
      <c r="P139" s="50">
        <v>14.06</v>
      </c>
      <c r="Q139" s="50">
        <v>14.13</v>
      </c>
      <c r="R139" s="50">
        <v>2.99</v>
      </c>
      <c r="S139" s="50">
        <v>3.37</v>
      </c>
      <c r="T139" s="47">
        <v>14.26</v>
      </c>
      <c r="U139" s="50">
        <v>14.06</v>
      </c>
      <c r="V139" s="50">
        <v>3.58</v>
      </c>
    </row>
    <row r="140" spans="3:22" x14ac:dyDescent="0.25">
      <c r="C140" s="18"/>
      <c r="D140" s="35"/>
      <c r="E140" s="50">
        <v>3.46</v>
      </c>
      <c r="F140" s="50">
        <v>14.11</v>
      </c>
      <c r="G140" s="50">
        <v>14.16</v>
      </c>
      <c r="H140" s="50">
        <v>2.88</v>
      </c>
      <c r="I140" s="50">
        <v>3.38</v>
      </c>
      <c r="J140" s="47">
        <v>14.24</v>
      </c>
      <c r="K140" s="50">
        <v>14.13</v>
      </c>
      <c r="L140" s="50">
        <v>3.6</v>
      </c>
      <c r="M140" s="12"/>
      <c r="O140" s="50">
        <v>3.46</v>
      </c>
      <c r="P140" s="50">
        <v>14.11</v>
      </c>
      <c r="Q140" s="50">
        <v>14.16</v>
      </c>
      <c r="R140" s="50">
        <v>2.88</v>
      </c>
      <c r="S140" s="50">
        <v>3.38</v>
      </c>
      <c r="T140" s="47">
        <v>14.24</v>
      </c>
      <c r="U140" s="50">
        <v>14.13</v>
      </c>
      <c r="V140" s="50">
        <v>3.6</v>
      </c>
    </row>
    <row r="141" spans="3:22" x14ac:dyDescent="0.25">
      <c r="C141" s="18"/>
      <c r="D141" s="35" t="s">
        <v>12</v>
      </c>
      <c r="E141" s="50">
        <v>3.57</v>
      </c>
      <c r="F141" s="50">
        <v>14.12</v>
      </c>
      <c r="G141" s="50">
        <v>14.29</v>
      </c>
      <c r="H141" s="50">
        <v>2.96</v>
      </c>
      <c r="I141" s="50">
        <v>3.41</v>
      </c>
      <c r="J141" s="47">
        <v>14.07</v>
      </c>
      <c r="K141" s="50">
        <v>14.16</v>
      </c>
      <c r="L141" s="50">
        <v>3.26</v>
      </c>
      <c r="M141" s="12"/>
      <c r="O141" s="50">
        <v>3.57</v>
      </c>
      <c r="P141" s="50">
        <v>14.12</v>
      </c>
      <c r="Q141" s="50">
        <v>14.29</v>
      </c>
      <c r="R141" s="50">
        <v>2.96</v>
      </c>
      <c r="S141" s="50">
        <v>3.41</v>
      </c>
      <c r="T141" s="47">
        <v>14.07</v>
      </c>
      <c r="U141" s="50">
        <v>14.16</v>
      </c>
      <c r="V141" s="50">
        <v>3.26</v>
      </c>
    </row>
    <row r="142" spans="3:22" x14ac:dyDescent="0.25">
      <c r="C142" s="18"/>
      <c r="D142" s="35"/>
      <c r="E142" s="50">
        <v>3.43</v>
      </c>
      <c r="F142" s="50">
        <v>14.28</v>
      </c>
      <c r="G142" s="50">
        <v>14.15</v>
      </c>
      <c r="H142" s="50">
        <v>2.79</v>
      </c>
      <c r="I142" s="50">
        <v>3.41</v>
      </c>
      <c r="J142" s="47">
        <v>14.06</v>
      </c>
      <c r="K142" s="50">
        <v>14.16</v>
      </c>
      <c r="L142" s="50">
        <v>3.33</v>
      </c>
      <c r="M142" s="12"/>
      <c r="O142" s="50">
        <v>3.43</v>
      </c>
      <c r="P142" s="50">
        <v>14.28</v>
      </c>
      <c r="Q142" s="50">
        <v>14.15</v>
      </c>
      <c r="R142" s="50">
        <v>2.79</v>
      </c>
      <c r="S142" s="50">
        <v>3.41</v>
      </c>
      <c r="T142" s="47">
        <v>14.06</v>
      </c>
      <c r="U142" s="50">
        <v>14.16</v>
      </c>
      <c r="V142" s="50">
        <v>3.33</v>
      </c>
    </row>
    <row r="143" spans="3:22" x14ac:dyDescent="0.25">
      <c r="C143" s="19"/>
      <c r="D143" s="30" t="s">
        <v>19</v>
      </c>
      <c r="E143" s="47">
        <v>3.49</v>
      </c>
      <c r="F143" s="47">
        <v>14.19</v>
      </c>
      <c r="G143" s="47">
        <v>14.14</v>
      </c>
      <c r="H143" s="47">
        <v>2.89</v>
      </c>
      <c r="I143" s="47">
        <v>3.42</v>
      </c>
      <c r="J143" s="47">
        <v>14.01</v>
      </c>
      <c r="K143" s="50">
        <v>14.11</v>
      </c>
      <c r="L143" s="47">
        <v>3.18</v>
      </c>
      <c r="M143" s="12"/>
      <c r="O143" s="47">
        <v>3.49</v>
      </c>
      <c r="P143" s="47">
        <v>14.19</v>
      </c>
      <c r="Q143" s="47">
        <v>14.14</v>
      </c>
      <c r="R143" s="47">
        <v>2.89</v>
      </c>
      <c r="S143" s="47">
        <v>3.42</v>
      </c>
      <c r="T143" s="47">
        <v>14.01</v>
      </c>
      <c r="U143" s="50">
        <v>14.11</v>
      </c>
      <c r="V143" s="47">
        <v>3.18</v>
      </c>
    </row>
    <row r="144" spans="3:22" x14ac:dyDescent="0.25">
      <c r="C144" s="20"/>
      <c r="D144" s="34"/>
      <c r="E144" s="47"/>
      <c r="F144" s="47"/>
      <c r="G144" s="47"/>
      <c r="H144" s="47"/>
      <c r="I144" s="47"/>
      <c r="J144" s="47"/>
      <c r="K144" s="41"/>
      <c r="L144" s="47"/>
      <c r="M144" s="12"/>
    </row>
    <row r="145" spans="3:22" x14ac:dyDescent="0.25">
      <c r="C145" s="18" t="s">
        <v>40</v>
      </c>
      <c r="D145" s="35" t="s">
        <v>11</v>
      </c>
      <c r="E145" s="50">
        <v>2.92</v>
      </c>
      <c r="F145" s="50">
        <v>13.96</v>
      </c>
      <c r="G145" s="50">
        <v>13.97</v>
      </c>
      <c r="H145" s="50">
        <v>3.44</v>
      </c>
      <c r="I145" s="51">
        <v>3.5</v>
      </c>
      <c r="J145" s="48">
        <v>13.68</v>
      </c>
      <c r="K145" s="51">
        <v>13.79</v>
      </c>
      <c r="L145" s="51">
        <v>3.53</v>
      </c>
      <c r="M145" s="12"/>
      <c r="O145" s="50">
        <v>2.92</v>
      </c>
      <c r="P145" s="50">
        <v>13.96</v>
      </c>
      <c r="Q145" s="50">
        <v>13.97</v>
      </c>
      <c r="R145" s="50">
        <v>3.44</v>
      </c>
    </row>
    <row r="146" spans="3:22" x14ac:dyDescent="0.25">
      <c r="C146" s="18"/>
      <c r="D146" s="35"/>
      <c r="E146" s="50">
        <v>2.98</v>
      </c>
      <c r="F146" s="50">
        <v>13.88</v>
      </c>
      <c r="G146" s="50">
        <v>13.92</v>
      </c>
      <c r="H146" s="50">
        <v>3.41</v>
      </c>
      <c r="I146" s="51">
        <v>3.45</v>
      </c>
      <c r="J146" s="48">
        <v>13.63</v>
      </c>
      <c r="K146" s="51">
        <v>13.66</v>
      </c>
      <c r="L146" s="51">
        <v>3.5</v>
      </c>
      <c r="M146" s="12"/>
      <c r="O146" s="50">
        <v>2.98</v>
      </c>
      <c r="P146" s="50">
        <v>13.88</v>
      </c>
      <c r="Q146" s="50">
        <v>13.92</v>
      </c>
      <c r="R146" s="50">
        <v>3.41</v>
      </c>
    </row>
    <row r="147" spans="3:22" x14ac:dyDescent="0.25">
      <c r="C147" s="18"/>
      <c r="D147" s="35"/>
      <c r="E147" s="50">
        <v>2.99</v>
      </c>
      <c r="F147" s="50">
        <v>13.86</v>
      </c>
      <c r="G147" s="50">
        <v>13.88</v>
      </c>
      <c r="H147" s="50">
        <v>3.47</v>
      </c>
      <c r="I147" s="51">
        <v>3.46</v>
      </c>
      <c r="J147" s="48">
        <v>13.77</v>
      </c>
      <c r="K147" s="51">
        <v>13.76</v>
      </c>
      <c r="L147" s="51">
        <v>3.37</v>
      </c>
      <c r="M147" s="41" t="s">
        <v>57</v>
      </c>
      <c r="O147" s="50">
        <v>2.99</v>
      </c>
      <c r="P147" s="50">
        <v>13.86</v>
      </c>
      <c r="Q147" s="50">
        <v>13.88</v>
      </c>
      <c r="R147" s="50">
        <v>3.47</v>
      </c>
    </row>
    <row r="148" spans="3:22" x14ac:dyDescent="0.25">
      <c r="C148" s="18"/>
      <c r="D148" s="35" t="s">
        <v>12</v>
      </c>
      <c r="E148" s="50">
        <v>2.5099999999999998</v>
      </c>
      <c r="F148" s="50">
        <v>13.63</v>
      </c>
      <c r="G148" s="50">
        <v>13.86</v>
      </c>
      <c r="H148" s="50">
        <v>2.77</v>
      </c>
      <c r="I148" s="51">
        <v>3.2</v>
      </c>
      <c r="J148" s="48">
        <v>13.92</v>
      </c>
      <c r="K148" s="51">
        <v>13.78</v>
      </c>
      <c r="L148" s="51">
        <v>3.8</v>
      </c>
      <c r="M148" s="12"/>
      <c r="O148" s="50">
        <v>2.5099999999999998</v>
      </c>
      <c r="P148" s="50">
        <v>13.63</v>
      </c>
      <c r="Q148" s="50">
        <v>13.86</v>
      </c>
      <c r="R148" s="50">
        <v>2.77</v>
      </c>
    </row>
    <row r="149" spans="3:22" x14ac:dyDescent="0.25">
      <c r="C149" s="18"/>
      <c r="D149" s="35"/>
      <c r="E149" s="50">
        <v>2.5</v>
      </c>
      <c r="F149" s="50">
        <v>13.6</v>
      </c>
      <c r="G149" s="50">
        <v>13.82</v>
      </c>
      <c r="H149" s="50">
        <v>2.94</v>
      </c>
      <c r="I149" s="51">
        <v>3.7</v>
      </c>
      <c r="J149" s="48">
        <v>13.89</v>
      </c>
      <c r="K149" s="51">
        <v>13.68</v>
      </c>
      <c r="L149" s="51">
        <v>3.99</v>
      </c>
      <c r="M149" s="12"/>
      <c r="O149" s="50">
        <v>2.5</v>
      </c>
      <c r="P149" s="50">
        <v>13.6</v>
      </c>
      <c r="Q149" s="50">
        <v>13.82</v>
      </c>
      <c r="R149" s="50">
        <v>2.94</v>
      </c>
    </row>
    <row r="150" spans="3:22" x14ac:dyDescent="0.25">
      <c r="C150" s="19"/>
      <c r="D150" s="30" t="s">
        <v>19</v>
      </c>
      <c r="E150" s="47">
        <v>2.41</v>
      </c>
      <c r="F150" s="47">
        <v>13.78</v>
      </c>
      <c r="G150" s="47">
        <v>13.79</v>
      </c>
      <c r="H150" s="47">
        <v>2.9</v>
      </c>
      <c r="I150" s="48">
        <v>3.01</v>
      </c>
      <c r="J150" s="48">
        <v>13.78</v>
      </c>
      <c r="K150" s="51">
        <v>13.55</v>
      </c>
      <c r="L150" s="48">
        <v>4.0599999999999996</v>
      </c>
      <c r="M150" s="12"/>
      <c r="O150" s="47">
        <v>2.41</v>
      </c>
      <c r="P150" s="47">
        <v>13.78</v>
      </c>
      <c r="Q150" s="47">
        <v>13.79</v>
      </c>
      <c r="R150" s="47">
        <v>2.9</v>
      </c>
    </row>
    <row r="151" spans="3:22" x14ac:dyDescent="0.25">
      <c r="D151" s="34"/>
      <c r="E151" s="47"/>
      <c r="F151" s="47"/>
      <c r="G151" s="47"/>
      <c r="H151" s="47"/>
      <c r="I151" s="47"/>
      <c r="J151" s="47"/>
      <c r="K151" s="47"/>
      <c r="L151" s="47"/>
      <c r="M151" s="12"/>
    </row>
    <row r="152" spans="3:22" x14ac:dyDescent="0.25">
      <c r="C152" s="21" t="s">
        <v>41</v>
      </c>
      <c r="D152" s="35" t="s">
        <v>11</v>
      </c>
      <c r="E152" s="50">
        <v>3.47</v>
      </c>
      <c r="F152" s="50">
        <v>13.98</v>
      </c>
      <c r="G152" s="50">
        <v>13.96</v>
      </c>
      <c r="H152" s="50">
        <v>3.18</v>
      </c>
      <c r="I152" s="50">
        <v>3.09</v>
      </c>
      <c r="J152" s="47">
        <v>13.81</v>
      </c>
      <c r="K152" s="50">
        <v>13.79</v>
      </c>
      <c r="L152" s="50">
        <v>3.68</v>
      </c>
      <c r="M152" s="12"/>
      <c r="O152" s="50">
        <v>3.47</v>
      </c>
      <c r="P152" s="50">
        <v>13.98</v>
      </c>
      <c r="Q152" s="50">
        <v>13.96</v>
      </c>
      <c r="R152" s="50">
        <v>3.18</v>
      </c>
      <c r="S152" s="50">
        <v>3.09</v>
      </c>
      <c r="T152" s="47">
        <v>13.81</v>
      </c>
      <c r="U152" s="50">
        <v>13.79</v>
      </c>
      <c r="V152" s="50">
        <v>3.68</v>
      </c>
    </row>
    <row r="153" spans="3:22" x14ac:dyDescent="0.25">
      <c r="C153" s="21"/>
      <c r="D153" s="35"/>
      <c r="E153" s="50">
        <v>3.46</v>
      </c>
      <c r="F153" s="50">
        <v>13.86</v>
      </c>
      <c r="G153" s="50">
        <v>13.96</v>
      </c>
      <c r="H153" s="50">
        <v>3.25</v>
      </c>
      <c r="I153" s="50">
        <v>3.12</v>
      </c>
      <c r="J153" s="47">
        <v>13.72</v>
      </c>
      <c r="K153" s="50">
        <v>13.66</v>
      </c>
      <c r="L153" s="50">
        <v>3.68</v>
      </c>
      <c r="M153" s="12"/>
      <c r="O153" s="50">
        <v>3.46</v>
      </c>
      <c r="P153" s="50">
        <v>13.86</v>
      </c>
      <c r="Q153" s="50">
        <v>13.96</v>
      </c>
      <c r="R153" s="50">
        <v>3.25</v>
      </c>
      <c r="S153" s="50">
        <v>3.12</v>
      </c>
      <c r="T153" s="47">
        <v>13.72</v>
      </c>
      <c r="U153" s="50">
        <v>13.66</v>
      </c>
      <c r="V153" s="50">
        <v>3.68</v>
      </c>
    </row>
    <row r="154" spans="3:22" x14ac:dyDescent="0.25">
      <c r="C154" s="21"/>
      <c r="D154" s="35"/>
      <c r="E154" s="50">
        <v>3.38</v>
      </c>
      <c r="F154" s="50">
        <v>13.49</v>
      </c>
      <c r="G154" s="50">
        <v>13.09</v>
      </c>
      <c r="H154" s="50">
        <v>3.22</v>
      </c>
      <c r="I154" s="50">
        <v>3.23</v>
      </c>
      <c r="J154" s="47">
        <v>13.82</v>
      </c>
      <c r="K154" s="50">
        <v>13.76</v>
      </c>
      <c r="L154" s="50">
        <v>3.66</v>
      </c>
      <c r="M154" s="12"/>
      <c r="O154" s="50">
        <v>3.38</v>
      </c>
      <c r="P154" s="50">
        <v>13.49</v>
      </c>
      <c r="Q154" s="50">
        <v>13.09</v>
      </c>
      <c r="R154" s="50">
        <v>3.22</v>
      </c>
      <c r="S154" s="50">
        <v>3.23</v>
      </c>
      <c r="T154" s="47">
        <v>13.82</v>
      </c>
      <c r="U154" s="50">
        <v>13.76</v>
      </c>
      <c r="V154" s="50">
        <v>3.66</v>
      </c>
    </row>
    <row r="155" spans="3:22" x14ac:dyDescent="0.25">
      <c r="C155" s="21"/>
      <c r="D155" s="35" t="s">
        <v>12</v>
      </c>
      <c r="E155" s="50">
        <v>3.23</v>
      </c>
      <c r="F155" s="50">
        <v>13.69</v>
      </c>
      <c r="G155" s="50">
        <v>13.71</v>
      </c>
      <c r="H155" s="50">
        <v>2.78</v>
      </c>
      <c r="I155" s="50">
        <v>3.12</v>
      </c>
      <c r="J155" s="47">
        <v>13.87</v>
      </c>
      <c r="K155" s="50">
        <v>13.78</v>
      </c>
      <c r="L155" s="50">
        <v>3.49</v>
      </c>
      <c r="M155" s="12"/>
      <c r="O155" s="50">
        <v>3.23</v>
      </c>
      <c r="P155" s="50">
        <v>13.69</v>
      </c>
      <c r="Q155" s="50">
        <v>13.71</v>
      </c>
      <c r="R155" s="50">
        <v>2.78</v>
      </c>
      <c r="S155" s="50">
        <v>3.12</v>
      </c>
      <c r="T155" s="47">
        <v>13.87</v>
      </c>
      <c r="U155" s="50">
        <v>13.78</v>
      </c>
      <c r="V155" s="50">
        <v>3.49</v>
      </c>
    </row>
    <row r="156" spans="3:22" x14ac:dyDescent="0.25">
      <c r="C156" s="21"/>
      <c r="D156" s="35"/>
      <c r="E156" s="50">
        <v>3.25</v>
      </c>
      <c r="F156" s="50">
        <v>13.76</v>
      </c>
      <c r="G156" s="50">
        <v>13.67</v>
      </c>
      <c r="H156" s="50">
        <v>2.39</v>
      </c>
      <c r="I156" s="50">
        <v>3.13</v>
      </c>
      <c r="J156" s="47">
        <v>13.86</v>
      </c>
      <c r="K156" s="50">
        <v>13.68</v>
      </c>
      <c r="L156" s="50">
        <v>3.51</v>
      </c>
      <c r="M156" s="12"/>
      <c r="O156" s="50">
        <v>3.25</v>
      </c>
      <c r="P156" s="50">
        <v>13.76</v>
      </c>
      <c r="Q156" s="50">
        <v>13.67</v>
      </c>
      <c r="R156" s="50">
        <v>2.39</v>
      </c>
      <c r="S156" s="50">
        <v>3.13</v>
      </c>
      <c r="T156" s="47">
        <v>13.86</v>
      </c>
      <c r="U156" s="50">
        <v>13.68</v>
      </c>
      <c r="V156" s="50">
        <v>3.51</v>
      </c>
    </row>
    <row r="157" spans="3:22" x14ac:dyDescent="0.25">
      <c r="C157" s="22"/>
      <c r="D157" s="30" t="s">
        <v>19</v>
      </c>
      <c r="E157" s="47">
        <v>3.22</v>
      </c>
      <c r="F157" s="47">
        <v>13.6</v>
      </c>
      <c r="G157" s="47">
        <v>13.7</v>
      </c>
      <c r="H157" s="47">
        <v>2.99</v>
      </c>
      <c r="I157" s="47">
        <v>3.1</v>
      </c>
      <c r="J157" s="47">
        <v>13.85</v>
      </c>
      <c r="K157" s="50">
        <v>13.55</v>
      </c>
      <c r="L157" s="47">
        <v>3.44</v>
      </c>
      <c r="M157" s="12"/>
      <c r="O157" s="47">
        <v>3.22</v>
      </c>
      <c r="P157" s="47">
        <v>13.6</v>
      </c>
      <c r="Q157" s="47">
        <v>13.7</v>
      </c>
      <c r="R157" s="47">
        <v>2.99</v>
      </c>
      <c r="S157" s="47">
        <v>3.1</v>
      </c>
      <c r="T157" s="47">
        <v>13.85</v>
      </c>
      <c r="U157" s="50">
        <v>13.55</v>
      </c>
      <c r="V157" s="47">
        <v>3.44</v>
      </c>
    </row>
    <row r="158" spans="3:22" x14ac:dyDescent="0.25">
      <c r="C158" s="23"/>
      <c r="D158" s="34"/>
      <c r="E158" s="47"/>
      <c r="F158" s="47"/>
      <c r="G158" s="47"/>
      <c r="H158" s="47"/>
      <c r="I158" s="47"/>
      <c r="J158" s="47"/>
      <c r="K158" s="47"/>
      <c r="L158" s="47"/>
      <c r="M158" s="12"/>
    </row>
    <row r="159" spans="3:22" x14ac:dyDescent="0.25">
      <c r="C159" s="21" t="s">
        <v>42</v>
      </c>
      <c r="D159" s="35" t="s">
        <v>11</v>
      </c>
      <c r="E159" s="50">
        <v>2.99</v>
      </c>
      <c r="F159" s="50">
        <v>14.17</v>
      </c>
      <c r="G159" s="50">
        <v>14.13</v>
      </c>
      <c r="H159" s="50">
        <v>2.25</v>
      </c>
      <c r="I159" s="51">
        <v>2.77</v>
      </c>
      <c r="J159" s="48">
        <v>14.01</v>
      </c>
      <c r="K159" s="51">
        <v>13.7</v>
      </c>
      <c r="L159" s="51">
        <v>3.09</v>
      </c>
      <c r="M159" s="12"/>
      <c r="O159" s="50">
        <v>2.99</v>
      </c>
      <c r="P159" s="50">
        <v>14.17</v>
      </c>
      <c r="Q159" s="50">
        <v>14.13</v>
      </c>
      <c r="R159" s="50">
        <v>2.25</v>
      </c>
    </row>
    <row r="160" spans="3:22" x14ac:dyDescent="0.25">
      <c r="C160" s="21"/>
      <c r="D160" s="35"/>
      <c r="E160" s="50">
        <v>3.02</v>
      </c>
      <c r="F160" s="50">
        <v>14.07</v>
      </c>
      <c r="G160" s="50">
        <v>14.09</v>
      </c>
      <c r="H160" s="50">
        <v>2.2599999999999998</v>
      </c>
      <c r="I160" s="51">
        <v>2.79</v>
      </c>
      <c r="J160" s="48">
        <v>14.18</v>
      </c>
      <c r="K160" s="51">
        <v>13.76</v>
      </c>
      <c r="L160" s="51">
        <v>3.11</v>
      </c>
      <c r="M160" s="12"/>
      <c r="O160" s="50">
        <v>3.02</v>
      </c>
      <c r="P160" s="50">
        <v>14.07</v>
      </c>
      <c r="Q160" s="50">
        <v>14.09</v>
      </c>
      <c r="R160" s="50">
        <v>2.2599999999999998</v>
      </c>
    </row>
    <row r="161" spans="3:22" x14ac:dyDescent="0.25">
      <c r="C161" s="21"/>
      <c r="D161" s="35"/>
      <c r="E161" s="50">
        <v>3.07</v>
      </c>
      <c r="F161" s="50">
        <v>13.79</v>
      </c>
      <c r="G161" s="50">
        <v>14.1</v>
      </c>
      <c r="H161" s="50">
        <v>2.77</v>
      </c>
      <c r="I161" s="51">
        <v>2.86</v>
      </c>
      <c r="J161" s="48">
        <v>14.22</v>
      </c>
      <c r="K161" s="51">
        <v>13.63</v>
      </c>
      <c r="L161" s="51">
        <v>3.14</v>
      </c>
      <c r="M161" s="41" t="s">
        <v>57</v>
      </c>
      <c r="O161" s="50">
        <v>3.07</v>
      </c>
      <c r="P161" s="50">
        <v>13.79</v>
      </c>
      <c r="Q161" s="50">
        <v>14.1</v>
      </c>
      <c r="R161" s="50">
        <v>2.77</v>
      </c>
    </row>
    <row r="162" spans="3:22" x14ac:dyDescent="0.25">
      <c r="C162" s="21"/>
      <c r="D162" s="35" t="s">
        <v>12</v>
      </c>
      <c r="E162" s="50">
        <v>2.99</v>
      </c>
      <c r="F162" s="50">
        <v>14.27</v>
      </c>
      <c r="G162" s="50">
        <v>14.05</v>
      </c>
      <c r="H162" s="50">
        <v>2.61</v>
      </c>
      <c r="I162" s="51">
        <v>3.38</v>
      </c>
      <c r="J162" s="48">
        <v>13.47</v>
      </c>
      <c r="K162" s="51">
        <v>13.55</v>
      </c>
      <c r="L162" s="51">
        <v>3.18</v>
      </c>
      <c r="M162" s="12"/>
      <c r="O162" s="50">
        <v>2.99</v>
      </c>
      <c r="P162" s="50">
        <v>14.27</v>
      </c>
      <c r="Q162" s="50">
        <v>14.05</v>
      </c>
      <c r="R162" s="50">
        <v>2.61</v>
      </c>
    </row>
    <row r="163" spans="3:22" x14ac:dyDescent="0.25">
      <c r="C163" s="21"/>
      <c r="D163" s="35"/>
      <c r="E163" s="50">
        <v>3.12</v>
      </c>
      <c r="F163" s="50">
        <v>14.28</v>
      </c>
      <c r="G163" s="50">
        <v>14.46</v>
      </c>
      <c r="H163" s="50">
        <v>2.73</v>
      </c>
      <c r="I163" s="51">
        <v>3.37</v>
      </c>
      <c r="J163" s="48">
        <v>13.62</v>
      </c>
      <c r="K163" s="51">
        <v>13.55</v>
      </c>
      <c r="L163" s="51">
        <v>3.23</v>
      </c>
      <c r="M163" s="12"/>
      <c r="O163" s="50">
        <v>3.12</v>
      </c>
      <c r="P163" s="50">
        <v>14.28</v>
      </c>
      <c r="Q163" s="50">
        <v>14.46</v>
      </c>
      <c r="R163" s="50">
        <v>2.73</v>
      </c>
    </row>
    <row r="164" spans="3:22" x14ac:dyDescent="0.25">
      <c r="C164" s="22"/>
      <c r="D164" s="30" t="s">
        <v>19</v>
      </c>
      <c r="E164" s="47">
        <v>3.1</v>
      </c>
      <c r="F164" s="47">
        <v>14.15</v>
      </c>
      <c r="G164" s="47">
        <v>14.15</v>
      </c>
      <c r="H164" s="47">
        <v>2.77</v>
      </c>
      <c r="I164" s="48">
        <v>3.25</v>
      </c>
      <c r="J164" s="48">
        <v>13.35</v>
      </c>
      <c r="K164" s="51">
        <v>13.59</v>
      </c>
      <c r="L164" s="48">
        <v>3.19</v>
      </c>
      <c r="M164" s="12"/>
      <c r="O164" s="47">
        <v>3.1</v>
      </c>
      <c r="P164" s="47">
        <v>14.15</v>
      </c>
      <c r="Q164" s="47">
        <v>14.15</v>
      </c>
      <c r="R164" s="47">
        <v>2.77</v>
      </c>
    </row>
    <row r="165" spans="3:22" x14ac:dyDescent="0.25">
      <c r="C165" s="23"/>
      <c r="D165" s="34"/>
      <c r="E165" s="47"/>
      <c r="F165" s="47"/>
      <c r="G165" s="47"/>
      <c r="H165" s="47"/>
      <c r="I165" s="47"/>
      <c r="J165" s="47"/>
      <c r="K165" s="47"/>
      <c r="L165" s="47"/>
      <c r="M165" s="12"/>
    </row>
    <row r="166" spans="3:22" x14ac:dyDescent="0.25">
      <c r="C166" s="21" t="s">
        <v>43</v>
      </c>
      <c r="D166" s="35" t="s">
        <v>11</v>
      </c>
      <c r="E166" s="50">
        <v>3.4</v>
      </c>
      <c r="F166" s="50">
        <v>14.13</v>
      </c>
      <c r="G166" s="50">
        <v>14.29</v>
      </c>
      <c r="H166" s="50">
        <v>2.74</v>
      </c>
      <c r="I166" s="50">
        <v>3.25</v>
      </c>
      <c r="J166" s="47">
        <v>13.91</v>
      </c>
      <c r="K166" s="50">
        <v>13.76</v>
      </c>
      <c r="L166" s="50">
        <v>3.54</v>
      </c>
      <c r="M166" s="12"/>
      <c r="O166" s="50">
        <v>3.4</v>
      </c>
      <c r="P166" s="50">
        <v>14.13</v>
      </c>
      <c r="Q166" s="50">
        <v>14.29</v>
      </c>
      <c r="R166" s="50">
        <v>2.74</v>
      </c>
      <c r="S166" s="50">
        <v>3.25</v>
      </c>
      <c r="T166" s="47">
        <v>13.91</v>
      </c>
      <c r="U166" s="50">
        <v>13.76</v>
      </c>
      <c r="V166" s="50">
        <v>3.54</v>
      </c>
    </row>
    <row r="167" spans="3:22" x14ac:dyDescent="0.25">
      <c r="C167" s="21"/>
      <c r="D167" s="35"/>
      <c r="E167" s="50">
        <v>3.39</v>
      </c>
      <c r="F167" s="50">
        <v>14.35</v>
      </c>
      <c r="G167" s="50">
        <v>14.28</v>
      </c>
      <c r="H167" s="50">
        <v>2.8</v>
      </c>
      <c r="I167" s="50">
        <v>2.8</v>
      </c>
      <c r="J167" s="47">
        <v>14.03</v>
      </c>
      <c r="K167" s="50">
        <v>13.71</v>
      </c>
      <c r="L167" s="50">
        <v>3.47</v>
      </c>
      <c r="M167" s="12"/>
      <c r="O167" s="50">
        <v>3.39</v>
      </c>
      <c r="P167" s="50">
        <v>14.35</v>
      </c>
      <c r="Q167" s="50">
        <v>14.28</v>
      </c>
      <c r="R167" s="50">
        <v>2.8</v>
      </c>
      <c r="S167" s="50">
        <v>2.8</v>
      </c>
      <c r="T167" s="47">
        <v>14.03</v>
      </c>
      <c r="U167" s="50">
        <v>13.71</v>
      </c>
      <c r="V167" s="50">
        <v>3.47</v>
      </c>
    </row>
    <row r="168" spans="3:22" x14ac:dyDescent="0.25">
      <c r="C168" s="21"/>
      <c r="D168" s="35"/>
      <c r="E168" s="50">
        <v>3.37</v>
      </c>
      <c r="F168" s="50">
        <v>14.34</v>
      </c>
      <c r="G168" s="50">
        <v>14.31</v>
      </c>
      <c r="H168" s="50">
        <v>2.88</v>
      </c>
      <c r="I168" s="50">
        <v>2.88</v>
      </c>
      <c r="J168" s="47">
        <v>14.12</v>
      </c>
      <c r="K168" s="50">
        <v>13.82</v>
      </c>
      <c r="L168" s="50">
        <v>3.57</v>
      </c>
      <c r="M168" s="12"/>
      <c r="O168" s="50">
        <v>3.37</v>
      </c>
      <c r="P168" s="50">
        <v>14.34</v>
      </c>
      <c r="Q168" s="50">
        <v>14.31</v>
      </c>
      <c r="R168" s="50">
        <v>2.88</v>
      </c>
      <c r="S168" s="50">
        <v>2.88</v>
      </c>
      <c r="T168" s="47">
        <v>14.12</v>
      </c>
      <c r="U168" s="50">
        <v>13.82</v>
      </c>
      <c r="V168" s="50">
        <v>3.57</v>
      </c>
    </row>
    <row r="169" spans="3:22" x14ac:dyDescent="0.25">
      <c r="C169" s="21"/>
      <c r="D169" s="35" t="s">
        <v>12</v>
      </c>
      <c r="E169" s="50">
        <v>3.22</v>
      </c>
      <c r="F169" s="50">
        <v>14.38</v>
      </c>
      <c r="G169" s="50">
        <v>14.08</v>
      </c>
      <c r="H169" s="50">
        <v>3.08</v>
      </c>
      <c r="I169" s="50">
        <v>3.08</v>
      </c>
      <c r="J169" s="47">
        <v>13.87</v>
      </c>
      <c r="K169" s="50">
        <v>14.08</v>
      </c>
      <c r="L169" s="50">
        <v>3.42</v>
      </c>
      <c r="M169" s="12"/>
      <c r="O169" s="50">
        <v>3.22</v>
      </c>
      <c r="P169" s="50">
        <v>14.38</v>
      </c>
      <c r="Q169" s="50">
        <v>14.08</v>
      </c>
      <c r="R169" s="50">
        <v>3.08</v>
      </c>
      <c r="S169" s="50">
        <v>3.08</v>
      </c>
      <c r="T169" s="47">
        <v>13.87</v>
      </c>
      <c r="U169" s="50">
        <v>14.08</v>
      </c>
      <c r="V169" s="50">
        <v>3.42</v>
      </c>
    </row>
    <row r="170" spans="3:22" x14ac:dyDescent="0.25">
      <c r="C170" s="21"/>
      <c r="D170" s="35"/>
      <c r="E170" s="50">
        <v>3.25</v>
      </c>
      <c r="F170" s="50">
        <v>14.44</v>
      </c>
      <c r="G170" s="50">
        <v>13.99</v>
      </c>
      <c r="H170" s="50">
        <v>3.11</v>
      </c>
      <c r="I170" s="50">
        <v>3.11</v>
      </c>
      <c r="J170" s="47">
        <v>13.91</v>
      </c>
      <c r="K170" s="50">
        <v>13.65</v>
      </c>
      <c r="L170" s="50">
        <v>3.28</v>
      </c>
      <c r="M170" s="12"/>
      <c r="O170" s="50">
        <v>3.25</v>
      </c>
      <c r="P170" s="50">
        <v>14.44</v>
      </c>
      <c r="Q170" s="50">
        <v>13.99</v>
      </c>
      <c r="R170" s="50">
        <v>3.11</v>
      </c>
      <c r="S170" s="50">
        <v>3.11</v>
      </c>
      <c r="T170" s="47">
        <v>13.91</v>
      </c>
      <c r="U170" s="50">
        <v>13.65</v>
      </c>
      <c r="V170" s="50">
        <v>3.28</v>
      </c>
    </row>
    <row r="171" spans="3:22" x14ac:dyDescent="0.25">
      <c r="C171" s="22"/>
      <c r="D171" s="30" t="s">
        <v>19</v>
      </c>
      <c r="E171" s="47">
        <v>3.35</v>
      </c>
      <c r="F171" s="47">
        <v>14.26</v>
      </c>
      <c r="G171" s="47">
        <v>14.04</v>
      </c>
      <c r="H171" s="47">
        <v>2.99</v>
      </c>
      <c r="I171" s="47">
        <v>2.99</v>
      </c>
      <c r="J171" s="47">
        <v>13.91</v>
      </c>
      <c r="K171" s="50">
        <v>13.64</v>
      </c>
      <c r="L171" s="47">
        <v>3.4</v>
      </c>
      <c r="M171" s="12"/>
      <c r="O171" s="47">
        <v>3.35</v>
      </c>
      <c r="P171" s="47">
        <v>14.26</v>
      </c>
      <c r="Q171" s="47">
        <v>14.04</v>
      </c>
      <c r="R171" s="47">
        <v>2.99</v>
      </c>
      <c r="S171" s="47">
        <v>2.99</v>
      </c>
      <c r="T171" s="47">
        <v>13.91</v>
      </c>
      <c r="U171" s="50">
        <v>13.64</v>
      </c>
      <c r="V171" s="47">
        <v>3.4</v>
      </c>
    </row>
    <row r="172" spans="3:22" x14ac:dyDescent="0.25">
      <c r="C172" s="23"/>
      <c r="D172" s="34"/>
      <c r="E172" s="47"/>
      <c r="F172" s="47"/>
      <c r="G172" s="47"/>
      <c r="H172" s="47"/>
      <c r="I172" s="47"/>
      <c r="J172" s="47"/>
      <c r="K172" s="47"/>
      <c r="L172" s="47"/>
      <c r="M172" s="12"/>
      <c r="O172" s="47"/>
      <c r="P172" s="47"/>
      <c r="Q172" s="47"/>
      <c r="R172" s="47"/>
      <c r="S172" s="47"/>
      <c r="T172" s="47"/>
      <c r="U172" s="47"/>
      <c r="V172" s="47"/>
    </row>
    <row r="173" spans="3:22" x14ac:dyDescent="0.25">
      <c r="C173" s="21" t="s">
        <v>44</v>
      </c>
      <c r="D173" s="35" t="s">
        <v>11</v>
      </c>
      <c r="E173" s="50">
        <v>3.61</v>
      </c>
      <c r="F173" s="50">
        <v>13.92</v>
      </c>
      <c r="G173" s="50">
        <v>13.61</v>
      </c>
      <c r="H173" s="50">
        <v>2.6</v>
      </c>
      <c r="I173" s="50">
        <v>3.17</v>
      </c>
      <c r="J173" s="47">
        <v>13.47</v>
      </c>
      <c r="K173" s="50">
        <v>13.86</v>
      </c>
      <c r="L173" s="50">
        <v>3.65</v>
      </c>
      <c r="M173" s="12"/>
      <c r="O173" s="50">
        <v>3.61</v>
      </c>
      <c r="P173" s="50">
        <v>13.92</v>
      </c>
      <c r="Q173" s="50">
        <v>13.61</v>
      </c>
      <c r="R173" s="50">
        <v>2.6</v>
      </c>
      <c r="S173" s="50">
        <v>3.17</v>
      </c>
      <c r="T173" s="47">
        <v>13.47</v>
      </c>
      <c r="U173" s="50">
        <v>13.86</v>
      </c>
      <c r="V173" s="50">
        <v>3.65</v>
      </c>
    </row>
    <row r="174" spans="3:22" x14ac:dyDescent="0.25">
      <c r="C174" s="21"/>
      <c r="D174" s="35"/>
      <c r="E174" s="50">
        <v>3.62</v>
      </c>
      <c r="F174" s="50">
        <v>13.24</v>
      </c>
      <c r="G174" s="50">
        <v>13.55</v>
      </c>
      <c r="H174" s="50">
        <v>2.57</v>
      </c>
      <c r="I174" s="50">
        <v>3.29</v>
      </c>
      <c r="J174" s="47">
        <v>13.72</v>
      </c>
      <c r="K174" s="50">
        <v>13.82</v>
      </c>
      <c r="L174" s="50">
        <v>3.66</v>
      </c>
      <c r="M174" s="12"/>
      <c r="O174" s="50">
        <v>3.62</v>
      </c>
      <c r="P174" s="50">
        <v>13.24</v>
      </c>
      <c r="Q174" s="50">
        <v>13.55</v>
      </c>
      <c r="R174" s="50">
        <v>2.57</v>
      </c>
      <c r="S174" s="50">
        <v>3.29</v>
      </c>
      <c r="T174" s="47">
        <v>13.72</v>
      </c>
      <c r="U174" s="50">
        <v>13.82</v>
      </c>
      <c r="V174" s="50">
        <v>3.66</v>
      </c>
    </row>
    <row r="175" spans="3:22" x14ac:dyDescent="0.25">
      <c r="C175" s="21"/>
      <c r="D175" s="35"/>
      <c r="E175" s="50">
        <v>3.58</v>
      </c>
      <c r="F175" s="50">
        <v>13.12</v>
      </c>
      <c r="G175" s="50">
        <v>13.53</v>
      </c>
      <c r="H175" s="50">
        <v>2.78</v>
      </c>
      <c r="I175" s="50">
        <v>3.26</v>
      </c>
      <c r="J175" s="47">
        <v>13.48</v>
      </c>
      <c r="K175" s="50">
        <v>13.81</v>
      </c>
      <c r="L175" s="50">
        <v>3.58</v>
      </c>
      <c r="M175" s="12"/>
      <c r="O175" s="50">
        <v>3.58</v>
      </c>
      <c r="P175" s="50">
        <v>13.12</v>
      </c>
      <c r="Q175" s="50">
        <v>13.53</v>
      </c>
      <c r="R175" s="50">
        <v>2.78</v>
      </c>
      <c r="S175" s="50">
        <v>3.26</v>
      </c>
      <c r="T175" s="47">
        <v>13.48</v>
      </c>
      <c r="U175" s="50">
        <v>13.81</v>
      </c>
      <c r="V175" s="50">
        <v>3.58</v>
      </c>
    </row>
    <row r="176" spans="3:22" x14ac:dyDescent="0.25">
      <c r="C176" s="21"/>
      <c r="D176" s="35" t="s">
        <v>12</v>
      </c>
      <c r="E176" s="50">
        <v>3.45</v>
      </c>
      <c r="F176" s="50">
        <v>13.7</v>
      </c>
      <c r="G176" s="50">
        <v>13.33</v>
      </c>
      <c r="H176" s="50">
        <v>2.2400000000000002</v>
      </c>
      <c r="I176" s="50">
        <v>3</v>
      </c>
      <c r="J176" s="47">
        <v>13.83</v>
      </c>
      <c r="K176" s="50">
        <v>13.69</v>
      </c>
      <c r="L176" s="50">
        <v>3.22</v>
      </c>
      <c r="M176" s="12"/>
      <c r="O176" s="50">
        <v>3.45</v>
      </c>
      <c r="P176" s="50">
        <v>13.7</v>
      </c>
      <c r="Q176" s="50">
        <v>13.33</v>
      </c>
      <c r="R176" s="50">
        <v>2.2400000000000002</v>
      </c>
      <c r="S176" s="50">
        <v>3</v>
      </c>
      <c r="T176" s="47">
        <v>13.83</v>
      </c>
      <c r="U176" s="50">
        <v>13.69</v>
      </c>
      <c r="V176" s="50">
        <v>3.22</v>
      </c>
    </row>
    <row r="177" spans="3:22" x14ac:dyDescent="0.25">
      <c r="C177" s="21"/>
      <c r="D177" s="35"/>
      <c r="E177" s="50">
        <v>3.58</v>
      </c>
      <c r="F177" s="50">
        <v>13.66</v>
      </c>
      <c r="G177" s="50">
        <v>13.37</v>
      </c>
      <c r="H177" s="50">
        <v>2.42</v>
      </c>
      <c r="I177" s="50">
        <v>2.98</v>
      </c>
      <c r="J177" s="47">
        <v>13.78</v>
      </c>
      <c r="K177" s="50">
        <v>13.71</v>
      </c>
      <c r="L177" s="50">
        <v>3.22</v>
      </c>
      <c r="M177" s="12"/>
      <c r="O177" s="50">
        <v>3.58</v>
      </c>
      <c r="P177" s="50">
        <v>13.66</v>
      </c>
      <c r="Q177" s="50">
        <v>13.37</v>
      </c>
      <c r="R177" s="50">
        <v>2.42</v>
      </c>
      <c r="S177" s="50">
        <v>2.98</v>
      </c>
      <c r="T177" s="47">
        <v>13.78</v>
      </c>
      <c r="U177" s="50">
        <v>13.71</v>
      </c>
      <c r="V177" s="50">
        <v>3.22</v>
      </c>
    </row>
    <row r="178" spans="3:22" x14ac:dyDescent="0.25">
      <c r="C178" s="22"/>
      <c r="D178" s="30" t="s">
        <v>19</v>
      </c>
      <c r="E178" s="47">
        <v>3.5</v>
      </c>
      <c r="F178" s="47">
        <v>13.18</v>
      </c>
      <c r="G178" s="47">
        <v>13.48</v>
      </c>
      <c r="H178" s="47">
        <v>2.4900000000000002</v>
      </c>
      <c r="I178" s="47">
        <v>2.92</v>
      </c>
      <c r="J178" s="47">
        <v>13.89</v>
      </c>
      <c r="K178" s="50">
        <v>13.76</v>
      </c>
      <c r="L178" s="47">
        <v>3.21</v>
      </c>
      <c r="M178" s="12"/>
      <c r="O178" s="47">
        <v>3.5</v>
      </c>
      <c r="P178" s="47">
        <v>13.18</v>
      </c>
      <c r="Q178" s="47">
        <v>13.48</v>
      </c>
      <c r="R178" s="47">
        <v>2.4900000000000002</v>
      </c>
      <c r="S178" s="47">
        <v>2.92</v>
      </c>
      <c r="T178" s="47">
        <v>13.89</v>
      </c>
      <c r="U178" s="50">
        <v>13.76</v>
      </c>
      <c r="V178" s="47">
        <v>3.21</v>
      </c>
    </row>
    <row r="179" spans="3:22" x14ac:dyDescent="0.25">
      <c r="C179" s="23"/>
      <c r="D179" s="34"/>
      <c r="E179" s="47"/>
      <c r="F179" s="47"/>
      <c r="G179" s="47"/>
      <c r="H179" s="47"/>
      <c r="I179" s="47"/>
      <c r="J179" s="47"/>
      <c r="K179" s="47"/>
      <c r="L179" s="47"/>
      <c r="M179" s="12"/>
      <c r="O179" s="47"/>
      <c r="P179" s="47"/>
      <c r="Q179" s="47"/>
      <c r="R179" s="47"/>
      <c r="S179" s="47"/>
      <c r="T179" s="47"/>
      <c r="U179" s="47"/>
      <c r="V179" s="47"/>
    </row>
    <row r="180" spans="3:22" x14ac:dyDescent="0.25">
      <c r="C180" s="21" t="s">
        <v>45</v>
      </c>
      <c r="D180" s="35" t="s">
        <v>11</v>
      </c>
      <c r="E180" s="50">
        <v>3.5</v>
      </c>
      <c r="F180" s="50">
        <v>13.95</v>
      </c>
      <c r="G180" s="50">
        <v>13.71</v>
      </c>
      <c r="H180" s="50">
        <v>3.2</v>
      </c>
      <c r="I180" s="50">
        <v>2.73</v>
      </c>
      <c r="J180" s="47">
        <v>13.93</v>
      </c>
      <c r="K180" s="50">
        <v>14.13</v>
      </c>
      <c r="L180" s="50">
        <v>3.31</v>
      </c>
      <c r="M180" s="12"/>
      <c r="O180" s="50">
        <v>3.5</v>
      </c>
      <c r="P180" s="50">
        <v>13.95</v>
      </c>
      <c r="Q180" s="50">
        <v>13.71</v>
      </c>
      <c r="R180" s="50">
        <v>3.2</v>
      </c>
      <c r="S180" s="50">
        <v>2.73</v>
      </c>
      <c r="T180" s="47">
        <v>13.93</v>
      </c>
      <c r="U180" s="50">
        <v>14.13</v>
      </c>
      <c r="V180" s="50">
        <v>3.31</v>
      </c>
    </row>
    <row r="181" spans="3:22" x14ac:dyDescent="0.25">
      <c r="C181" s="21"/>
      <c r="D181" s="35"/>
      <c r="E181" s="50">
        <v>3.52</v>
      </c>
      <c r="F181" s="50">
        <v>13.99</v>
      </c>
      <c r="G181" s="50">
        <v>13.62</v>
      </c>
      <c r="H181" s="50">
        <v>3.34</v>
      </c>
      <c r="I181" s="50">
        <v>2.91</v>
      </c>
      <c r="J181" s="47">
        <v>14.05</v>
      </c>
      <c r="K181" s="50">
        <v>13.91</v>
      </c>
      <c r="L181" s="50">
        <v>3.4</v>
      </c>
      <c r="M181" s="12"/>
      <c r="O181" s="50">
        <v>3.52</v>
      </c>
      <c r="P181" s="50">
        <v>13.99</v>
      </c>
      <c r="Q181" s="50">
        <v>13.62</v>
      </c>
      <c r="R181" s="50">
        <v>3.34</v>
      </c>
      <c r="S181" s="50">
        <v>2.91</v>
      </c>
      <c r="T181" s="47">
        <v>14.05</v>
      </c>
      <c r="U181" s="50">
        <v>13.91</v>
      </c>
      <c r="V181" s="50">
        <v>3.4</v>
      </c>
    </row>
    <row r="182" spans="3:22" x14ac:dyDescent="0.25">
      <c r="C182" s="21"/>
      <c r="D182" s="35"/>
      <c r="E182" s="50">
        <v>3.48</v>
      </c>
      <c r="F182" s="50">
        <v>13.92</v>
      </c>
      <c r="G182" s="50">
        <v>13.6</v>
      </c>
      <c r="H182" s="50">
        <v>3.31</v>
      </c>
      <c r="I182" s="50">
        <v>2.7</v>
      </c>
      <c r="J182" s="47">
        <v>14.14</v>
      </c>
      <c r="K182" s="50">
        <v>13.95</v>
      </c>
      <c r="L182" s="50">
        <v>3.35</v>
      </c>
      <c r="M182" s="12"/>
      <c r="O182" s="50">
        <v>3.48</v>
      </c>
      <c r="P182" s="50">
        <v>13.92</v>
      </c>
      <c r="Q182" s="50">
        <v>13.6</v>
      </c>
      <c r="R182" s="50">
        <v>3.31</v>
      </c>
      <c r="S182" s="50">
        <v>2.7</v>
      </c>
      <c r="T182" s="47">
        <v>14.14</v>
      </c>
      <c r="U182" s="50">
        <v>13.95</v>
      </c>
      <c r="V182" s="50">
        <v>3.35</v>
      </c>
    </row>
    <row r="183" spans="3:22" x14ac:dyDescent="0.25">
      <c r="C183" s="21"/>
      <c r="D183" s="35" t="s">
        <v>12</v>
      </c>
      <c r="E183" s="50">
        <v>3.52</v>
      </c>
      <c r="F183" s="50">
        <v>13.83</v>
      </c>
      <c r="G183" s="50">
        <v>13.34</v>
      </c>
      <c r="H183" s="50">
        <v>2.69</v>
      </c>
      <c r="I183" s="50">
        <v>2.99</v>
      </c>
      <c r="J183" s="47">
        <v>13.95</v>
      </c>
      <c r="K183" s="50">
        <v>14</v>
      </c>
      <c r="L183" s="50">
        <v>3.06</v>
      </c>
      <c r="M183" s="12"/>
      <c r="O183" s="50">
        <v>3.52</v>
      </c>
      <c r="P183" s="50">
        <v>13.83</v>
      </c>
      <c r="Q183" s="50">
        <v>13.34</v>
      </c>
      <c r="R183" s="50">
        <v>2.69</v>
      </c>
      <c r="S183" s="50">
        <v>2.99</v>
      </c>
      <c r="T183" s="47">
        <v>13.95</v>
      </c>
      <c r="U183" s="50">
        <v>14</v>
      </c>
      <c r="V183" s="50">
        <v>3.06</v>
      </c>
    </row>
    <row r="184" spans="3:22" x14ac:dyDescent="0.25">
      <c r="C184" s="21"/>
      <c r="D184" s="35"/>
      <c r="E184" s="50">
        <v>3.33</v>
      </c>
      <c r="F184" s="50">
        <v>13.86</v>
      </c>
      <c r="G184" s="50">
        <v>13.47</v>
      </c>
      <c r="H184" s="50">
        <v>2.64</v>
      </c>
      <c r="I184" s="50">
        <v>3.04</v>
      </c>
      <c r="J184" s="47">
        <v>13.9</v>
      </c>
      <c r="K184" s="50">
        <v>13.95</v>
      </c>
      <c r="L184" s="50">
        <v>3.08</v>
      </c>
      <c r="M184" s="12"/>
      <c r="O184" s="50">
        <v>3.33</v>
      </c>
      <c r="P184" s="50">
        <v>13.86</v>
      </c>
      <c r="Q184" s="50">
        <v>13.47</v>
      </c>
      <c r="R184" s="50">
        <v>2.64</v>
      </c>
      <c r="S184" s="50">
        <v>3.04</v>
      </c>
      <c r="T184" s="47">
        <v>13.9</v>
      </c>
      <c r="U184" s="50">
        <v>13.95</v>
      </c>
      <c r="V184" s="50">
        <v>3.08</v>
      </c>
    </row>
    <row r="185" spans="3:22" x14ac:dyDescent="0.25">
      <c r="C185" s="22"/>
      <c r="D185" s="30" t="s">
        <v>19</v>
      </c>
      <c r="E185" s="47">
        <v>3.47</v>
      </c>
      <c r="F185" s="47">
        <v>13.86</v>
      </c>
      <c r="G185" s="47">
        <v>13.46</v>
      </c>
      <c r="H185" s="47">
        <v>2.61</v>
      </c>
      <c r="I185" s="47">
        <v>3.08</v>
      </c>
      <c r="J185" s="47">
        <v>13.9</v>
      </c>
      <c r="K185" s="50">
        <v>13.97</v>
      </c>
      <c r="L185" s="47">
        <v>3.07</v>
      </c>
      <c r="M185" s="12"/>
      <c r="O185" s="47">
        <v>3.47</v>
      </c>
      <c r="P185" s="47">
        <v>13.86</v>
      </c>
      <c r="Q185" s="47">
        <v>13.46</v>
      </c>
      <c r="R185" s="47">
        <v>2.61</v>
      </c>
      <c r="S185" s="47">
        <v>3.08</v>
      </c>
      <c r="T185" s="47">
        <v>13.9</v>
      </c>
      <c r="U185" s="50">
        <v>13.97</v>
      </c>
      <c r="V185" s="47">
        <v>3.07</v>
      </c>
    </row>
    <row r="186" spans="3:22" x14ac:dyDescent="0.25">
      <c r="C186" s="23"/>
      <c r="D186" s="34"/>
      <c r="E186" s="47"/>
      <c r="F186" s="47"/>
      <c r="G186" s="47"/>
      <c r="H186" s="47"/>
      <c r="I186" s="47"/>
      <c r="J186" s="47"/>
      <c r="K186" s="47"/>
      <c r="L186" s="47"/>
      <c r="M186" s="12"/>
    </row>
    <row r="187" spans="3:22" x14ac:dyDescent="0.25">
      <c r="C187" s="21" t="s">
        <v>46</v>
      </c>
      <c r="D187" s="35" t="s">
        <v>11</v>
      </c>
      <c r="E187" s="50">
        <v>3.38</v>
      </c>
      <c r="F187" s="50">
        <v>13.46</v>
      </c>
      <c r="G187" s="50">
        <v>13.9</v>
      </c>
      <c r="H187" s="50">
        <v>3.01</v>
      </c>
      <c r="I187" s="51">
        <v>3.28</v>
      </c>
      <c r="J187" s="48">
        <v>13.36</v>
      </c>
      <c r="K187" s="51">
        <v>13.32</v>
      </c>
      <c r="L187" s="51">
        <v>3.26</v>
      </c>
      <c r="M187" s="12"/>
      <c r="O187" s="50">
        <v>3.38</v>
      </c>
      <c r="P187" s="50">
        <v>13.46</v>
      </c>
      <c r="Q187" s="50">
        <v>13.9</v>
      </c>
      <c r="R187" s="50">
        <v>3.01</v>
      </c>
    </row>
    <row r="188" spans="3:22" x14ac:dyDescent="0.25">
      <c r="C188" s="21"/>
      <c r="D188" s="35"/>
      <c r="E188" s="50">
        <v>3.43</v>
      </c>
      <c r="F188" s="50">
        <v>13.78</v>
      </c>
      <c r="G188" s="50">
        <v>13.82</v>
      </c>
      <c r="H188" s="50">
        <v>3.07</v>
      </c>
      <c r="I188" s="51">
        <v>3.81</v>
      </c>
      <c r="J188" s="48">
        <v>13.42</v>
      </c>
      <c r="K188" s="51">
        <v>13.37</v>
      </c>
      <c r="L188" s="51">
        <v>3.3</v>
      </c>
      <c r="M188" s="12"/>
      <c r="O188" s="50">
        <v>3.43</v>
      </c>
      <c r="P188" s="50">
        <v>13.78</v>
      </c>
      <c r="Q188" s="50">
        <v>13.82</v>
      </c>
      <c r="R188" s="50">
        <v>3.07</v>
      </c>
    </row>
    <row r="189" spans="3:22" x14ac:dyDescent="0.25">
      <c r="C189" s="21"/>
      <c r="D189" s="35"/>
      <c r="E189" s="50">
        <v>3.43</v>
      </c>
      <c r="F189" s="50">
        <v>13.6</v>
      </c>
      <c r="G189" s="50">
        <v>13.74</v>
      </c>
      <c r="H189" s="50">
        <v>3.04</v>
      </c>
      <c r="I189" s="51">
        <v>3.12</v>
      </c>
      <c r="J189" s="48">
        <v>13.38</v>
      </c>
      <c r="K189" s="51">
        <v>13.4</v>
      </c>
      <c r="L189" s="51">
        <v>3.4</v>
      </c>
      <c r="M189" s="41" t="s">
        <v>57</v>
      </c>
      <c r="O189" s="50">
        <v>3.43</v>
      </c>
      <c r="P189" s="50">
        <v>13.6</v>
      </c>
      <c r="Q189" s="50">
        <v>13.74</v>
      </c>
      <c r="R189" s="50">
        <v>3.04</v>
      </c>
    </row>
    <row r="190" spans="3:22" x14ac:dyDescent="0.25">
      <c r="C190" s="21"/>
      <c r="D190" s="35" t="s">
        <v>12</v>
      </c>
      <c r="E190" s="50">
        <v>3.41</v>
      </c>
      <c r="F190" s="50">
        <v>12.95</v>
      </c>
      <c r="G190" s="50">
        <v>13.74</v>
      </c>
      <c r="H190" s="50">
        <v>2.82</v>
      </c>
      <c r="I190" s="51">
        <v>3.07</v>
      </c>
      <c r="J190" s="48">
        <v>13.56</v>
      </c>
      <c r="K190" s="51">
        <v>13.24</v>
      </c>
      <c r="L190" s="51">
        <v>3.58</v>
      </c>
      <c r="M190" s="12"/>
      <c r="O190" s="50">
        <v>3.41</v>
      </c>
      <c r="P190" s="50">
        <v>12.95</v>
      </c>
      <c r="Q190" s="50">
        <v>13.74</v>
      </c>
      <c r="R190" s="50">
        <v>2.82</v>
      </c>
    </row>
    <row r="191" spans="3:22" x14ac:dyDescent="0.25">
      <c r="C191" s="21"/>
      <c r="D191" s="35"/>
      <c r="E191" s="50">
        <v>3.35</v>
      </c>
      <c r="F191" s="50">
        <v>12.76</v>
      </c>
      <c r="G191" s="50">
        <v>13.65</v>
      </c>
      <c r="H191" s="50">
        <v>3.83</v>
      </c>
      <c r="I191" s="51">
        <v>3.08</v>
      </c>
      <c r="J191" s="48">
        <v>13.59</v>
      </c>
      <c r="K191" s="51">
        <v>13.29</v>
      </c>
      <c r="L191" s="51">
        <v>3.6</v>
      </c>
      <c r="M191" s="12"/>
      <c r="O191" s="50">
        <v>3.35</v>
      </c>
      <c r="P191" s="50">
        <v>12.76</v>
      </c>
      <c r="Q191" s="50">
        <v>13.65</v>
      </c>
      <c r="R191" s="50">
        <v>3.83</v>
      </c>
    </row>
    <row r="192" spans="3:22" x14ac:dyDescent="0.25">
      <c r="C192" s="22"/>
      <c r="D192" s="30" t="s">
        <v>19</v>
      </c>
      <c r="E192" s="47">
        <v>3.38</v>
      </c>
      <c r="F192" s="47">
        <v>13.04</v>
      </c>
      <c r="G192" s="47">
        <v>13.62</v>
      </c>
      <c r="H192" s="47">
        <v>2.84</v>
      </c>
      <c r="I192" s="48">
        <v>3.18</v>
      </c>
      <c r="J192" s="48">
        <v>13.59</v>
      </c>
      <c r="K192" s="51">
        <v>13.39</v>
      </c>
      <c r="L192" s="48">
        <v>3.57</v>
      </c>
      <c r="M192" s="12"/>
      <c r="O192" s="47">
        <v>3.38</v>
      </c>
      <c r="P192" s="47">
        <v>13.04</v>
      </c>
      <c r="Q192" s="47">
        <v>13.62</v>
      </c>
      <c r="R192" s="47">
        <v>2.84</v>
      </c>
    </row>
    <row r="193" spans="3:22" x14ac:dyDescent="0.25">
      <c r="D193" s="34"/>
      <c r="E193" s="47"/>
      <c r="F193" s="47"/>
      <c r="G193" s="47"/>
      <c r="H193" s="47"/>
      <c r="I193" s="47"/>
      <c r="J193" s="47"/>
      <c r="K193" s="47"/>
      <c r="L193" s="47"/>
      <c r="M193" s="12"/>
    </row>
    <row r="194" spans="3:22" x14ac:dyDescent="0.25">
      <c r="C194" s="24" t="s">
        <v>47</v>
      </c>
      <c r="D194" s="35" t="s">
        <v>11</v>
      </c>
      <c r="E194" s="50">
        <v>3.07</v>
      </c>
      <c r="F194" s="50">
        <v>13.46</v>
      </c>
      <c r="G194" s="50">
        <v>13.88</v>
      </c>
      <c r="H194" s="50">
        <v>3.24</v>
      </c>
      <c r="I194" s="50">
        <v>3.03</v>
      </c>
      <c r="J194" s="47">
        <v>14.2</v>
      </c>
      <c r="K194" s="50">
        <v>14.31</v>
      </c>
      <c r="L194" s="50">
        <v>3.4</v>
      </c>
      <c r="M194" s="12"/>
      <c r="O194" s="50">
        <v>3.07</v>
      </c>
      <c r="P194" s="50">
        <v>13.46</v>
      </c>
      <c r="Q194" s="50">
        <v>13.88</v>
      </c>
      <c r="R194" s="50">
        <v>3.24</v>
      </c>
      <c r="S194" s="50">
        <v>3.03</v>
      </c>
      <c r="T194" s="47">
        <v>14.2</v>
      </c>
      <c r="U194" s="50">
        <v>14.31</v>
      </c>
      <c r="V194" s="50">
        <v>3.4</v>
      </c>
    </row>
    <row r="195" spans="3:22" x14ac:dyDescent="0.25">
      <c r="C195" s="24"/>
      <c r="D195" s="35"/>
      <c r="E195" s="50">
        <v>3.07</v>
      </c>
      <c r="F195" s="50">
        <v>13.49</v>
      </c>
      <c r="G195" s="50">
        <v>13.84</v>
      </c>
      <c r="H195" s="50">
        <v>3.25</v>
      </c>
      <c r="I195" s="50">
        <v>3.02</v>
      </c>
      <c r="J195" s="47">
        <v>14.17</v>
      </c>
      <c r="K195" s="50">
        <v>13.31</v>
      </c>
      <c r="L195" s="50">
        <v>3.37</v>
      </c>
      <c r="M195" s="12"/>
      <c r="O195" s="50">
        <v>3.07</v>
      </c>
      <c r="P195" s="50">
        <v>13.49</v>
      </c>
      <c r="Q195" s="50">
        <v>13.84</v>
      </c>
      <c r="R195" s="50">
        <v>3.25</v>
      </c>
      <c r="S195" s="50">
        <v>3.02</v>
      </c>
      <c r="T195" s="47">
        <v>14.17</v>
      </c>
      <c r="U195" s="50">
        <v>13.31</v>
      </c>
      <c r="V195" s="50">
        <v>3.37</v>
      </c>
    </row>
    <row r="196" spans="3:22" x14ac:dyDescent="0.25">
      <c r="C196" s="24"/>
      <c r="D196" s="35"/>
      <c r="E196" s="50">
        <v>3.16</v>
      </c>
      <c r="F196" s="50">
        <v>13.49</v>
      </c>
      <c r="G196" s="50">
        <v>13.75</v>
      </c>
      <c r="H196" s="50">
        <v>3.3</v>
      </c>
      <c r="I196" s="50">
        <v>3.04</v>
      </c>
      <c r="J196" s="47">
        <v>14.23</v>
      </c>
      <c r="K196" s="50">
        <v>14.32</v>
      </c>
      <c r="L196" s="50">
        <v>3.34</v>
      </c>
      <c r="M196" s="12"/>
      <c r="O196" s="50">
        <v>3.16</v>
      </c>
      <c r="P196" s="50">
        <v>13.49</v>
      </c>
      <c r="Q196" s="50">
        <v>13.75</v>
      </c>
      <c r="R196" s="50">
        <v>3.3</v>
      </c>
      <c r="S196" s="50">
        <v>3.04</v>
      </c>
      <c r="T196" s="47">
        <v>14.23</v>
      </c>
      <c r="U196" s="50">
        <v>14.32</v>
      </c>
      <c r="V196" s="50">
        <v>3.34</v>
      </c>
    </row>
    <row r="197" spans="3:22" x14ac:dyDescent="0.25">
      <c r="C197" s="24"/>
      <c r="D197" s="35" t="s">
        <v>12</v>
      </c>
      <c r="E197" s="50">
        <v>3.23</v>
      </c>
      <c r="F197" s="50">
        <v>13.18</v>
      </c>
      <c r="G197" s="50">
        <v>13.75</v>
      </c>
      <c r="H197" s="50">
        <v>2.92</v>
      </c>
      <c r="I197" s="50">
        <v>2.99</v>
      </c>
      <c r="J197" s="47">
        <v>13.49</v>
      </c>
      <c r="K197" s="50">
        <v>13.85</v>
      </c>
      <c r="L197" s="50">
        <v>3.11</v>
      </c>
      <c r="M197" s="12"/>
      <c r="O197" s="50">
        <v>3.23</v>
      </c>
      <c r="P197" s="50">
        <v>13.18</v>
      </c>
      <c r="Q197" s="50">
        <v>13.75</v>
      </c>
      <c r="R197" s="50">
        <v>2.92</v>
      </c>
      <c r="S197" s="50">
        <v>2.99</v>
      </c>
      <c r="T197" s="47">
        <v>13.49</v>
      </c>
      <c r="U197" s="50">
        <v>13.85</v>
      </c>
      <c r="V197" s="50">
        <v>3.11</v>
      </c>
    </row>
    <row r="198" spans="3:22" x14ac:dyDescent="0.25">
      <c r="C198" s="24"/>
      <c r="D198" s="35"/>
      <c r="E198" s="50">
        <v>3.19</v>
      </c>
      <c r="F198" s="50">
        <v>13.73</v>
      </c>
      <c r="G198" s="50">
        <v>13.73</v>
      </c>
      <c r="H198" s="50">
        <v>2.91</v>
      </c>
      <c r="I198" s="50">
        <v>2.87</v>
      </c>
      <c r="J198" s="47">
        <v>14.19</v>
      </c>
      <c r="K198" s="50">
        <v>13.84</v>
      </c>
      <c r="L198" s="50">
        <v>3.06</v>
      </c>
      <c r="M198" s="12"/>
      <c r="O198" s="50">
        <v>3.19</v>
      </c>
      <c r="P198" s="50">
        <v>13.73</v>
      </c>
      <c r="Q198" s="50">
        <v>13.73</v>
      </c>
      <c r="R198" s="50">
        <v>2.91</v>
      </c>
      <c r="S198" s="50">
        <v>2.87</v>
      </c>
      <c r="T198" s="47">
        <v>14.19</v>
      </c>
      <c r="U198" s="50">
        <v>13.84</v>
      </c>
      <c r="V198" s="50">
        <v>3.06</v>
      </c>
    </row>
    <row r="199" spans="3:22" x14ac:dyDescent="0.25">
      <c r="C199" s="25"/>
      <c r="D199" s="30" t="s">
        <v>19</v>
      </c>
      <c r="E199" s="47">
        <v>3.12</v>
      </c>
      <c r="F199" s="47">
        <v>13.97</v>
      </c>
      <c r="G199" s="47">
        <v>13.65</v>
      </c>
      <c r="H199" s="47">
        <v>2.94</v>
      </c>
      <c r="I199" s="47">
        <v>2.91</v>
      </c>
      <c r="J199" s="47">
        <v>14.17</v>
      </c>
      <c r="K199" s="50">
        <v>13.73</v>
      </c>
      <c r="L199" s="47">
        <v>2.93</v>
      </c>
      <c r="M199" s="12"/>
      <c r="O199" s="47">
        <v>3.12</v>
      </c>
      <c r="P199" s="47">
        <v>13.97</v>
      </c>
      <c r="Q199" s="47">
        <v>13.65</v>
      </c>
      <c r="R199" s="47">
        <v>2.94</v>
      </c>
      <c r="S199" s="47">
        <v>2.91</v>
      </c>
      <c r="T199" s="47">
        <v>14.17</v>
      </c>
      <c r="U199" s="50">
        <v>13.73</v>
      </c>
      <c r="V199" s="47">
        <v>2.93</v>
      </c>
    </row>
    <row r="200" spans="3:22" x14ac:dyDescent="0.25">
      <c r="C200" s="26"/>
      <c r="D200" s="34"/>
      <c r="E200" s="47"/>
      <c r="F200" s="47"/>
      <c r="G200" s="47"/>
      <c r="H200" s="47"/>
      <c r="I200" s="47"/>
      <c r="J200" s="47"/>
      <c r="K200" s="47"/>
      <c r="L200" s="47"/>
      <c r="M200" s="12"/>
    </row>
    <row r="201" spans="3:22" x14ac:dyDescent="0.25">
      <c r="C201" s="24" t="s">
        <v>48</v>
      </c>
      <c r="D201" s="35" t="s">
        <v>11</v>
      </c>
      <c r="E201" s="50">
        <v>3.39</v>
      </c>
      <c r="F201" s="50">
        <v>13.7</v>
      </c>
      <c r="G201" s="50">
        <v>13.63</v>
      </c>
      <c r="H201" s="50">
        <v>3.38</v>
      </c>
      <c r="I201" s="51">
        <v>3.43</v>
      </c>
      <c r="J201" s="48">
        <v>13.44</v>
      </c>
      <c r="K201" s="51">
        <v>13.83</v>
      </c>
      <c r="L201" s="51">
        <v>3.33</v>
      </c>
      <c r="M201" s="12"/>
      <c r="O201" s="50">
        <v>3.39</v>
      </c>
      <c r="P201" s="50">
        <v>13.7</v>
      </c>
      <c r="Q201" s="50">
        <v>13.63</v>
      </c>
      <c r="R201" s="50">
        <v>3.38</v>
      </c>
    </row>
    <row r="202" spans="3:22" x14ac:dyDescent="0.25">
      <c r="C202" s="24"/>
      <c r="D202" s="35"/>
      <c r="E202" s="50">
        <v>3.36</v>
      </c>
      <c r="F202" s="50">
        <v>13.76</v>
      </c>
      <c r="G202" s="50">
        <v>13.63</v>
      </c>
      <c r="H202" s="50">
        <v>3.43</v>
      </c>
      <c r="I202" s="51">
        <v>3.44</v>
      </c>
      <c r="J202" s="48">
        <v>13.39</v>
      </c>
      <c r="K202" s="51">
        <v>13.78</v>
      </c>
      <c r="L202" s="51">
        <v>3.28</v>
      </c>
      <c r="M202" s="12"/>
      <c r="O202" s="50">
        <v>3.36</v>
      </c>
      <c r="P202" s="50">
        <v>13.76</v>
      </c>
      <c r="Q202" s="50">
        <v>13.63</v>
      </c>
      <c r="R202" s="50">
        <v>3.43</v>
      </c>
    </row>
    <row r="203" spans="3:22" x14ac:dyDescent="0.25">
      <c r="C203" s="24"/>
      <c r="D203" s="35"/>
      <c r="E203" s="50">
        <v>3.29</v>
      </c>
      <c r="F203" s="50">
        <v>13.67</v>
      </c>
      <c r="G203" s="50">
        <v>13.6</v>
      </c>
      <c r="H203" s="50">
        <v>3.35</v>
      </c>
      <c r="I203" s="51">
        <v>3.45</v>
      </c>
      <c r="J203" s="48">
        <v>13.44</v>
      </c>
      <c r="K203" s="51">
        <v>13.74</v>
      </c>
      <c r="L203" s="51">
        <v>3.24</v>
      </c>
      <c r="M203" s="41" t="s">
        <v>57</v>
      </c>
      <c r="O203" s="50">
        <v>3.29</v>
      </c>
      <c r="P203" s="50">
        <v>13.67</v>
      </c>
      <c r="Q203" s="50">
        <v>13.6</v>
      </c>
      <c r="R203" s="50">
        <v>3.35</v>
      </c>
    </row>
    <row r="204" spans="3:22" x14ac:dyDescent="0.25">
      <c r="C204" s="24"/>
      <c r="D204" s="35" t="s">
        <v>12</v>
      </c>
      <c r="E204" s="50">
        <v>3.36</v>
      </c>
      <c r="F204" s="50">
        <v>13.6</v>
      </c>
      <c r="G204" s="50">
        <v>13.43</v>
      </c>
      <c r="H204" s="50">
        <v>2.34</v>
      </c>
      <c r="I204" s="51">
        <v>2.95</v>
      </c>
      <c r="J204" s="48">
        <v>13.53</v>
      </c>
      <c r="K204" s="51">
        <v>13.48</v>
      </c>
      <c r="L204" s="51">
        <v>3.28</v>
      </c>
      <c r="M204" s="12"/>
      <c r="O204" s="50">
        <v>3.36</v>
      </c>
      <c r="P204" s="50">
        <v>13.6</v>
      </c>
      <c r="Q204" s="50">
        <v>13.43</v>
      </c>
      <c r="R204" s="50">
        <v>2.34</v>
      </c>
    </row>
    <row r="205" spans="3:22" x14ac:dyDescent="0.25">
      <c r="C205" s="24"/>
      <c r="D205" s="35"/>
      <c r="E205" s="50">
        <v>3.34</v>
      </c>
      <c r="F205" s="50">
        <v>13.32</v>
      </c>
      <c r="G205" s="50">
        <v>13.31</v>
      </c>
      <c r="H205" s="50">
        <v>2.35</v>
      </c>
      <c r="I205" s="51">
        <v>3.01</v>
      </c>
      <c r="J205" s="48">
        <v>13.59</v>
      </c>
      <c r="K205" s="51">
        <v>13.36</v>
      </c>
      <c r="L205" s="51">
        <v>3.24</v>
      </c>
      <c r="M205" s="12"/>
      <c r="O205" s="50">
        <v>3.34</v>
      </c>
      <c r="P205" s="50">
        <v>13.32</v>
      </c>
      <c r="Q205" s="50">
        <v>13.31</v>
      </c>
      <c r="R205" s="50">
        <v>2.35</v>
      </c>
    </row>
    <row r="206" spans="3:22" x14ac:dyDescent="0.25">
      <c r="C206" s="25"/>
      <c r="D206" s="30" t="s">
        <v>19</v>
      </c>
      <c r="E206" s="47">
        <v>3.35</v>
      </c>
      <c r="F206" s="47">
        <v>13.57</v>
      </c>
      <c r="G206" s="47">
        <v>13.27</v>
      </c>
      <c r="H206" s="47">
        <v>2.41</v>
      </c>
      <c r="I206" s="48">
        <v>3</v>
      </c>
      <c r="J206" s="48">
        <v>13.11</v>
      </c>
      <c r="K206" s="51">
        <v>13.38</v>
      </c>
      <c r="L206" s="48">
        <v>3.25</v>
      </c>
      <c r="M206" s="12"/>
      <c r="O206" s="47">
        <v>3.35</v>
      </c>
      <c r="P206" s="47">
        <v>13.57</v>
      </c>
      <c r="Q206" s="47">
        <v>13.27</v>
      </c>
      <c r="R206" s="47">
        <v>2.41</v>
      </c>
    </row>
    <row r="207" spans="3:22" x14ac:dyDescent="0.25">
      <c r="C207" s="26"/>
      <c r="D207" s="34"/>
      <c r="E207" s="47"/>
      <c r="F207" s="47"/>
      <c r="G207" s="47"/>
      <c r="H207" s="47"/>
      <c r="I207" s="47"/>
      <c r="J207" s="47"/>
      <c r="K207" s="47"/>
      <c r="L207" s="47"/>
      <c r="M207" s="12"/>
    </row>
    <row r="208" spans="3:22" x14ac:dyDescent="0.25">
      <c r="C208" s="24" t="s">
        <v>49</v>
      </c>
      <c r="D208" s="35" t="s">
        <v>11</v>
      </c>
      <c r="E208" s="51">
        <v>3.38</v>
      </c>
      <c r="F208" s="51">
        <v>13.6</v>
      </c>
      <c r="G208" s="51">
        <v>13.73</v>
      </c>
      <c r="H208" s="51">
        <v>2.86</v>
      </c>
      <c r="I208" s="50">
        <v>3.19</v>
      </c>
      <c r="J208" s="47">
        <v>13.52</v>
      </c>
      <c r="K208" s="50">
        <v>13.46</v>
      </c>
      <c r="L208" s="50">
        <v>3.56</v>
      </c>
      <c r="M208" s="12"/>
      <c r="S208" s="50">
        <v>3.19</v>
      </c>
      <c r="T208" s="47">
        <v>13.52</v>
      </c>
      <c r="U208" s="50">
        <v>13.46</v>
      </c>
      <c r="V208" s="50">
        <v>3.56</v>
      </c>
    </row>
    <row r="209" spans="3:22" x14ac:dyDescent="0.25">
      <c r="C209" s="24"/>
      <c r="D209" s="35"/>
      <c r="E209" s="51">
        <v>3.37</v>
      </c>
      <c r="F209" s="51">
        <v>13.16</v>
      </c>
      <c r="G209" s="51">
        <v>13.72</v>
      </c>
      <c r="H209" s="51">
        <v>2.93</v>
      </c>
      <c r="I209" s="50">
        <v>3.14</v>
      </c>
      <c r="J209" s="47">
        <v>13.49</v>
      </c>
      <c r="K209" s="50">
        <v>13.39</v>
      </c>
      <c r="L209" s="50">
        <v>3.53</v>
      </c>
      <c r="M209" s="12"/>
      <c r="S209" s="50">
        <v>3.14</v>
      </c>
      <c r="T209" s="47">
        <v>13.49</v>
      </c>
      <c r="U209" s="50">
        <v>13.39</v>
      </c>
      <c r="V209" s="50">
        <v>3.53</v>
      </c>
    </row>
    <row r="210" spans="3:22" x14ac:dyDescent="0.25">
      <c r="C210" s="24"/>
      <c r="D210" s="35"/>
      <c r="E210" s="51">
        <v>3.27</v>
      </c>
      <c r="F210" s="51">
        <v>13.68</v>
      </c>
      <c r="G210" s="51">
        <v>13.72</v>
      </c>
      <c r="H210" s="51">
        <v>2.89</v>
      </c>
      <c r="I210" s="50">
        <v>3.16</v>
      </c>
      <c r="J210" s="47">
        <v>13.41</v>
      </c>
      <c r="K210" s="50">
        <v>13.34</v>
      </c>
      <c r="L210" s="50">
        <v>3.56</v>
      </c>
      <c r="M210" s="41" t="s">
        <v>57</v>
      </c>
      <c r="S210" s="50">
        <v>3.16</v>
      </c>
      <c r="T210" s="47">
        <v>13.41</v>
      </c>
      <c r="U210" s="50">
        <v>13.34</v>
      </c>
      <c r="V210" s="50">
        <v>3.56</v>
      </c>
    </row>
    <row r="211" spans="3:22" x14ac:dyDescent="0.25">
      <c r="C211" s="24"/>
      <c r="D211" s="35" t="s">
        <v>12</v>
      </c>
      <c r="E211" s="51">
        <v>3.54</v>
      </c>
      <c r="F211" s="51">
        <v>13.87</v>
      </c>
      <c r="G211" s="51">
        <v>13.83</v>
      </c>
      <c r="H211" s="51">
        <v>3.29</v>
      </c>
      <c r="I211" s="50">
        <v>3.31</v>
      </c>
      <c r="J211" s="47">
        <v>13.72</v>
      </c>
      <c r="K211" s="50">
        <v>13.31</v>
      </c>
      <c r="L211" s="50">
        <v>3.32</v>
      </c>
      <c r="M211" s="12"/>
      <c r="S211" s="50">
        <v>3.31</v>
      </c>
      <c r="T211" s="47">
        <v>13.72</v>
      </c>
      <c r="U211" s="50">
        <v>13.31</v>
      </c>
      <c r="V211" s="50">
        <v>3.32</v>
      </c>
    </row>
    <row r="212" spans="3:22" x14ac:dyDescent="0.25">
      <c r="C212" s="24"/>
      <c r="D212" s="35"/>
      <c r="E212" s="51">
        <v>3.59</v>
      </c>
      <c r="F212" s="51">
        <v>13.87</v>
      </c>
      <c r="G212" s="51">
        <v>13.82</v>
      </c>
      <c r="H212" s="51">
        <v>3.25</v>
      </c>
      <c r="I212" s="50">
        <v>3.28</v>
      </c>
      <c r="J212" s="47">
        <v>13.68</v>
      </c>
      <c r="K212" s="50">
        <v>13.33</v>
      </c>
      <c r="L212" s="50">
        <v>3.37</v>
      </c>
      <c r="M212" s="12"/>
      <c r="S212" s="50">
        <v>3.28</v>
      </c>
      <c r="T212" s="47">
        <v>13.68</v>
      </c>
      <c r="U212" s="50">
        <v>13.33</v>
      </c>
      <c r="V212" s="50">
        <v>3.37</v>
      </c>
    </row>
    <row r="213" spans="3:22" x14ac:dyDescent="0.25">
      <c r="C213" s="25"/>
      <c r="D213" s="30" t="s">
        <v>19</v>
      </c>
      <c r="E213" s="48">
        <v>3.59</v>
      </c>
      <c r="F213" s="48">
        <v>13.89</v>
      </c>
      <c r="G213" s="48">
        <v>13.82</v>
      </c>
      <c r="H213" s="48">
        <v>3.21</v>
      </c>
      <c r="I213" s="47">
        <v>3.31</v>
      </c>
      <c r="J213" s="47">
        <v>13.69</v>
      </c>
      <c r="K213" s="50">
        <v>13.33</v>
      </c>
      <c r="L213" s="47">
        <v>3.38</v>
      </c>
      <c r="M213" s="12"/>
      <c r="S213" s="47">
        <v>3.31</v>
      </c>
      <c r="T213" s="47">
        <v>13.69</v>
      </c>
      <c r="U213" s="50">
        <v>13.33</v>
      </c>
      <c r="V213" s="47">
        <v>3.38</v>
      </c>
    </row>
    <row r="214" spans="3:22" x14ac:dyDescent="0.25">
      <c r="C214" s="26"/>
      <c r="D214" s="34"/>
      <c r="E214" s="47"/>
      <c r="F214" s="47"/>
      <c r="G214" s="47"/>
      <c r="H214" s="47"/>
      <c r="I214" s="47"/>
      <c r="J214" s="47"/>
      <c r="K214" s="47"/>
      <c r="L214" s="47"/>
      <c r="M214" s="14"/>
    </row>
    <row r="215" spans="3:22" x14ac:dyDescent="0.25">
      <c r="C215" s="24" t="s">
        <v>50</v>
      </c>
      <c r="D215" s="35" t="s">
        <v>11</v>
      </c>
      <c r="E215" s="52">
        <v>3.1</v>
      </c>
      <c r="F215" s="52">
        <v>13.34</v>
      </c>
      <c r="G215" s="52">
        <v>13.38</v>
      </c>
      <c r="H215" s="52">
        <v>2.8</v>
      </c>
      <c r="I215" s="52">
        <v>2.61</v>
      </c>
      <c r="J215" s="53">
        <v>13.48</v>
      </c>
      <c r="K215" s="52">
        <v>13.55</v>
      </c>
      <c r="L215" s="52">
        <v>3.47</v>
      </c>
      <c r="M215" s="12"/>
    </row>
    <row r="216" spans="3:22" x14ac:dyDescent="0.25">
      <c r="C216" s="24"/>
      <c r="D216" s="35"/>
      <c r="E216" s="52">
        <v>3.04</v>
      </c>
      <c r="F216" s="52">
        <v>13.34</v>
      </c>
      <c r="G216" s="52">
        <v>13.39</v>
      </c>
      <c r="H216" s="52">
        <v>2.83</v>
      </c>
      <c r="I216" s="52">
        <v>2.69</v>
      </c>
      <c r="J216" s="53">
        <v>13.53</v>
      </c>
      <c r="K216" s="52">
        <v>13.58</v>
      </c>
      <c r="L216" s="52">
        <v>3.51</v>
      </c>
      <c r="M216" s="12"/>
    </row>
    <row r="217" spans="3:22" x14ac:dyDescent="0.25">
      <c r="C217" s="24"/>
      <c r="D217" s="35"/>
      <c r="E217" s="52">
        <v>3.09</v>
      </c>
      <c r="F217" s="52">
        <v>13.23</v>
      </c>
      <c r="G217" s="52">
        <v>13.35</v>
      </c>
      <c r="H217" s="52">
        <v>2.84</v>
      </c>
      <c r="I217" s="52">
        <v>2.67</v>
      </c>
      <c r="J217" s="53">
        <v>13.52</v>
      </c>
      <c r="K217" s="52">
        <v>13.54</v>
      </c>
      <c r="L217" s="52">
        <v>3.56</v>
      </c>
      <c r="M217" s="41" t="s">
        <v>58</v>
      </c>
    </row>
    <row r="218" spans="3:22" x14ac:dyDescent="0.25">
      <c r="C218" s="24"/>
      <c r="D218" s="35" t="s">
        <v>12</v>
      </c>
      <c r="E218" s="52">
        <v>3.55</v>
      </c>
      <c r="F218" s="52">
        <v>13.56</v>
      </c>
      <c r="G218" s="52">
        <v>13.23</v>
      </c>
      <c r="H218" s="52">
        <v>2.92</v>
      </c>
      <c r="I218" s="52">
        <v>2.86</v>
      </c>
      <c r="J218" s="53">
        <v>13.96</v>
      </c>
      <c r="K218" s="52">
        <v>13.82</v>
      </c>
      <c r="L218" s="52">
        <v>3.3</v>
      </c>
      <c r="M218" s="12"/>
    </row>
    <row r="219" spans="3:22" x14ac:dyDescent="0.25">
      <c r="C219" s="24"/>
      <c r="D219" s="35"/>
      <c r="E219" s="52">
        <v>3.53</v>
      </c>
      <c r="F219" s="52">
        <v>13.54</v>
      </c>
      <c r="G219" s="52">
        <v>13.12</v>
      </c>
      <c r="H219" s="52">
        <v>2.94</v>
      </c>
      <c r="I219" s="52">
        <v>2.8</v>
      </c>
      <c r="J219" s="53">
        <v>13.93</v>
      </c>
      <c r="K219" s="52">
        <v>13.67</v>
      </c>
      <c r="L219" s="52">
        <v>3.23</v>
      </c>
      <c r="M219" s="12"/>
    </row>
    <row r="220" spans="3:22" x14ac:dyDescent="0.25">
      <c r="C220" s="25"/>
      <c r="D220" s="30" t="s">
        <v>19</v>
      </c>
      <c r="E220" s="53">
        <v>3.52</v>
      </c>
      <c r="F220" s="53">
        <v>13.48</v>
      </c>
      <c r="G220" s="53">
        <v>13.14</v>
      </c>
      <c r="H220" s="53">
        <v>2.96</v>
      </c>
      <c r="I220" s="53">
        <v>2.73</v>
      </c>
      <c r="J220" s="53">
        <v>13.96</v>
      </c>
      <c r="K220" s="52">
        <v>13.79</v>
      </c>
      <c r="L220" s="53">
        <v>3.31</v>
      </c>
      <c r="M220" s="12"/>
    </row>
    <row r="221" spans="3:22" x14ac:dyDescent="0.25">
      <c r="C221" s="26"/>
      <c r="D221" s="34"/>
      <c r="E221" s="47"/>
      <c r="F221" s="47"/>
      <c r="G221" s="47"/>
      <c r="H221" s="47"/>
      <c r="I221" s="47"/>
      <c r="J221" s="47"/>
      <c r="K221" s="47"/>
      <c r="L221" s="47"/>
      <c r="M221" s="12"/>
    </row>
    <row r="222" spans="3:22" x14ac:dyDescent="0.25">
      <c r="C222" s="24" t="s">
        <v>51</v>
      </c>
      <c r="D222" s="35" t="s">
        <v>11</v>
      </c>
      <c r="E222" s="50">
        <v>2.73</v>
      </c>
      <c r="F222" s="50">
        <v>13.27</v>
      </c>
      <c r="G222" s="50">
        <v>13.37</v>
      </c>
      <c r="H222" s="50">
        <v>2.91</v>
      </c>
      <c r="I222" s="51">
        <v>3.14</v>
      </c>
      <c r="J222" s="48">
        <v>14.07</v>
      </c>
      <c r="K222" s="51">
        <v>13.91</v>
      </c>
      <c r="L222" s="51">
        <v>3.83</v>
      </c>
      <c r="M222" s="12"/>
      <c r="O222" s="50">
        <v>2.73</v>
      </c>
      <c r="P222" s="50">
        <v>13.27</v>
      </c>
      <c r="Q222" s="50">
        <v>13.37</v>
      </c>
      <c r="R222" s="50">
        <v>2.91</v>
      </c>
    </row>
    <row r="223" spans="3:22" x14ac:dyDescent="0.25">
      <c r="C223" s="24"/>
      <c r="D223" s="35"/>
      <c r="E223" s="50">
        <v>2.7</v>
      </c>
      <c r="F223" s="50">
        <v>13.32</v>
      </c>
      <c r="G223" s="50">
        <v>13.4</v>
      </c>
      <c r="H223" s="50">
        <v>2.88</v>
      </c>
      <c r="I223" s="51">
        <v>3.08</v>
      </c>
      <c r="J223" s="48">
        <v>14.1</v>
      </c>
      <c r="K223" s="51">
        <v>13.99</v>
      </c>
      <c r="L223" s="51">
        <v>3.85</v>
      </c>
      <c r="M223" s="12"/>
      <c r="O223" s="50">
        <v>2.7</v>
      </c>
      <c r="P223" s="50">
        <v>13.32</v>
      </c>
      <c r="Q223" s="50">
        <v>13.4</v>
      </c>
      <c r="R223" s="50">
        <v>2.88</v>
      </c>
    </row>
    <row r="224" spans="3:22" x14ac:dyDescent="0.25">
      <c r="C224" s="24"/>
      <c r="D224" s="35"/>
      <c r="E224" s="50">
        <v>2.72</v>
      </c>
      <c r="F224" s="50">
        <v>13.31</v>
      </c>
      <c r="G224" s="50">
        <v>13.41</v>
      </c>
      <c r="H224" s="50">
        <v>2.92</v>
      </c>
      <c r="I224" s="51">
        <v>3.07</v>
      </c>
      <c r="J224" s="48">
        <v>14.11</v>
      </c>
      <c r="K224" s="51">
        <v>14</v>
      </c>
      <c r="L224" s="51">
        <v>3.91</v>
      </c>
      <c r="M224" s="41" t="s">
        <v>57</v>
      </c>
      <c r="O224" s="50">
        <v>2.72</v>
      </c>
      <c r="P224" s="50">
        <v>13.31</v>
      </c>
      <c r="Q224" s="50">
        <v>13.41</v>
      </c>
      <c r="R224" s="50">
        <v>2.92</v>
      </c>
    </row>
    <row r="225" spans="3:22" x14ac:dyDescent="0.25">
      <c r="C225" s="24"/>
      <c r="D225" s="35" t="s">
        <v>12</v>
      </c>
      <c r="E225" s="50">
        <v>3.31</v>
      </c>
      <c r="F225" s="50">
        <v>13.4</v>
      </c>
      <c r="G225" s="50">
        <v>13.41</v>
      </c>
      <c r="H225" s="50">
        <v>3.19</v>
      </c>
      <c r="I225" s="51">
        <v>2.75</v>
      </c>
      <c r="J225" s="48">
        <v>13.52</v>
      </c>
      <c r="K225" s="51">
        <v>14.07</v>
      </c>
      <c r="L225" s="51">
        <v>3.38</v>
      </c>
      <c r="M225" s="12"/>
      <c r="O225" s="50">
        <v>3.31</v>
      </c>
      <c r="P225" s="50">
        <v>13.4</v>
      </c>
      <c r="Q225" s="50">
        <v>13.41</v>
      </c>
      <c r="R225" s="50">
        <v>3.19</v>
      </c>
    </row>
    <row r="226" spans="3:22" x14ac:dyDescent="0.25">
      <c r="C226" s="24"/>
      <c r="D226" s="35"/>
      <c r="E226" s="50">
        <v>3.37</v>
      </c>
      <c r="F226" s="50">
        <v>13.32</v>
      </c>
      <c r="G226" s="50">
        <v>13.36</v>
      </c>
      <c r="H226" s="50">
        <v>3.21</v>
      </c>
      <c r="I226" s="51">
        <v>2.81</v>
      </c>
      <c r="J226" s="48">
        <v>13.5</v>
      </c>
      <c r="K226" s="51">
        <v>14.04</v>
      </c>
      <c r="L226" s="51">
        <v>3.43</v>
      </c>
      <c r="M226" s="12"/>
      <c r="O226" s="50">
        <v>3.37</v>
      </c>
      <c r="P226" s="50">
        <v>13.32</v>
      </c>
      <c r="Q226" s="50">
        <v>13.36</v>
      </c>
      <c r="R226" s="50">
        <v>3.21</v>
      </c>
    </row>
    <row r="227" spans="3:22" x14ac:dyDescent="0.25">
      <c r="C227" s="25"/>
      <c r="D227" s="30" t="s">
        <v>19</v>
      </c>
      <c r="E227" s="47">
        <v>3.32</v>
      </c>
      <c r="F227" s="47">
        <v>13.37</v>
      </c>
      <c r="G227" s="47">
        <v>13.36</v>
      </c>
      <c r="H227" s="47">
        <v>3.22</v>
      </c>
      <c r="I227" s="48">
        <v>2.81</v>
      </c>
      <c r="J227" s="48">
        <v>13.53</v>
      </c>
      <c r="K227" s="51">
        <v>14.07</v>
      </c>
      <c r="L227" s="48">
        <v>3.49</v>
      </c>
      <c r="M227" s="12"/>
      <c r="O227" s="47">
        <v>3.32</v>
      </c>
      <c r="P227" s="47">
        <v>13.37</v>
      </c>
      <c r="Q227" s="47">
        <v>13.36</v>
      </c>
      <c r="R227" s="47">
        <v>3.22</v>
      </c>
    </row>
    <row r="228" spans="3:22" x14ac:dyDescent="0.25">
      <c r="C228" s="26"/>
      <c r="D228" s="34"/>
      <c r="E228" s="47"/>
      <c r="F228" s="47"/>
      <c r="G228" s="47"/>
      <c r="H228" s="47"/>
      <c r="I228" s="47"/>
      <c r="J228" s="47"/>
      <c r="K228" s="47"/>
      <c r="L228" s="47"/>
      <c r="M228" s="14"/>
    </row>
    <row r="229" spans="3:22" x14ac:dyDescent="0.25">
      <c r="C229" s="24" t="s">
        <v>52</v>
      </c>
      <c r="D229" s="35" t="s">
        <v>11</v>
      </c>
      <c r="E229" s="50">
        <v>2.79</v>
      </c>
      <c r="F229" s="50">
        <v>13.69</v>
      </c>
      <c r="G229" s="50">
        <v>13.8</v>
      </c>
      <c r="H229" s="50">
        <v>2.85</v>
      </c>
      <c r="I229" s="50">
        <v>3.43</v>
      </c>
      <c r="J229" s="47">
        <v>13.42</v>
      </c>
      <c r="K229" s="50">
        <v>14.08</v>
      </c>
      <c r="L229" s="50">
        <v>3.56</v>
      </c>
      <c r="M229" s="14"/>
      <c r="O229" s="50">
        <v>2.79</v>
      </c>
      <c r="P229" s="50">
        <v>13.69</v>
      </c>
      <c r="Q229" s="50">
        <v>13.8</v>
      </c>
      <c r="R229" s="50">
        <v>2.85</v>
      </c>
      <c r="S229" s="50">
        <v>3.43</v>
      </c>
      <c r="T229" s="47">
        <v>13.42</v>
      </c>
      <c r="U229" s="50">
        <v>14.08</v>
      </c>
      <c r="V229" s="50">
        <v>3.56</v>
      </c>
    </row>
    <row r="230" spans="3:22" x14ac:dyDescent="0.25">
      <c r="C230" s="24"/>
      <c r="D230" s="35"/>
      <c r="E230" s="50">
        <v>2.66</v>
      </c>
      <c r="F230" s="50">
        <v>13.68</v>
      </c>
      <c r="G230" s="50">
        <v>13.82</v>
      </c>
      <c r="H230" s="50">
        <v>2.8</v>
      </c>
      <c r="I230" s="50">
        <v>3.44</v>
      </c>
      <c r="J230" s="47">
        <v>13.38</v>
      </c>
      <c r="K230" s="50">
        <v>14.07</v>
      </c>
      <c r="L230" s="50">
        <v>3.58</v>
      </c>
      <c r="M230" s="14"/>
      <c r="O230" s="50">
        <v>2.66</v>
      </c>
      <c r="P230" s="50">
        <v>13.68</v>
      </c>
      <c r="Q230" s="50">
        <v>13.82</v>
      </c>
      <c r="R230" s="50">
        <v>2.8</v>
      </c>
      <c r="S230" s="50">
        <v>3.44</v>
      </c>
      <c r="T230" s="47">
        <v>13.38</v>
      </c>
      <c r="U230" s="50">
        <v>14.07</v>
      </c>
      <c r="V230" s="50">
        <v>3.58</v>
      </c>
    </row>
    <row r="231" spans="3:22" x14ac:dyDescent="0.25">
      <c r="C231" s="24"/>
      <c r="D231" s="35"/>
      <c r="E231" s="50">
        <v>2.75</v>
      </c>
      <c r="F231" s="50">
        <v>13.65</v>
      </c>
      <c r="G231" s="50">
        <v>13.87</v>
      </c>
      <c r="H231" s="50">
        <v>2.81</v>
      </c>
      <c r="I231" s="50">
        <v>3.4</v>
      </c>
      <c r="J231" s="47">
        <v>13.37</v>
      </c>
      <c r="K231" s="50">
        <v>14.08</v>
      </c>
      <c r="L231" s="50">
        <v>3.59</v>
      </c>
      <c r="M231" s="14"/>
      <c r="O231" s="50">
        <v>2.75</v>
      </c>
      <c r="P231" s="50">
        <v>13.65</v>
      </c>
      <c r="Q231" s="50">
        <v>13.87</v>
      </c>
      <c r="R231" s="50">
        <v>2.81</v>
      </c>
      <c r="S231" s="50">
        <v>3.4</v>
      </c>
      <c r="T231" s="47">
        <v>13.37</v>
      </c>
      <c r="U231" s="50">
        <v>14.08</v>
      </c>
      <c r="V231" s="50">
        <v>3.59</v>
      </c>
    </row>
    <row r="232" spans="3:22" x14ac:dyDescent="0.25">
      <c r="C232" s="24"/>
      <c r="D232" s="35" t="s">
        <v>12</v>
      </c>
      <c r="E232" s="50">
        <v>2.92</v>
      </c>
      <c r="F232" s="50">
        <v>13.32</v>
      </c>
      <c r="G232" s="50">
        <v>13.18</v>
      </c>
      <c r="H232" s="50">
        <v>2.23</v>
      </c>
      <c r="I232" s="50">
        <v>3.38</v>
      </c>
      <c r="J232" s="47">
        <v>13.77</v>
      </c>
      <c r="K232" s="50">
        <v>14.05</v>
      </c>
      <c r="L232" s="50">
        <v>2.97</v>
      </c>
      <c r="M232" s="14"/>
      <c r="O232" s="50">
        <v>2.92</v>
      </c>
      <c r="P232" s="50">
        <v>13.32</v>
      </c>
      <c r="Q232" s="50">
        <v>13.18</v>
      </c>
      <c r="R232" s="50">
        <v>2.23</v>
      </c>
      <c r="S232" s="50">
        <v>3.38</v>
      </c>
      <c r="T232" s="47">
        <v>13.77</v>
      </c>
      <c r="U232" s="50">
        <v>14.05</v>
      </c>
      <c r="V232" s="50">
        <v>2.97</v>
      </c>
    </row>
    <row r="233" spans="3:22" x14ac:dyDescent="0.25">
      <c r="C233" s="24"/>
      <c r="D233" s="35"/>
      <c r="E233" s="50">
        <v>2.9</v>
      </c>
      <c r="F233" s="50">
        <v>13.37</v>
      </c>
      <c r="G233" s="50">
        <v>13.12</v>
      </c>
      <c r="H233" s="50">
        <v>2.23</v>
      </c>
      <c r="I233" s="50">
        <v>3.37</v>
      </c>
      <c r="J233" s="47">
        <v>13.7</v>
      </c>
      <c r="K233" s="50">
        <v>14.01</v>
      </c>
      <c r="L233" s="50">
        <v>3</v>
      </c>
      <c r="M233" s="14"/>
      <c r="O233" s="50">
        <v>2.9</v>
      </c>
      <c r="P233" s="50">
        <v>13.37</v>
      </c>
      <c r="Q233" s="50">
        <v>13.12</v>
      </c>
      <c r="R233" s="50">
        <v>2.23</v>
      </c>
      <c r="S233" s="50">
        <v>3.37</v>
      </c>
      <c r="T233" s="47">
        <v>13.7</v>
      </c>
      <c r="U233" s="50">
        <v>14.01</v>
      </c>
      <c r="V233" s="50">
        <v>3</v>
      </c>
    </row>
    <row r="234" spans="3:22" x14ac:dyDescent="0.25">
      <c r="C234" s="25"/>
      <c r="D234" s="30" t="s">
        <v>19</v>
      </c>
      <c r="E234" s="47">
        <v>2.91</v>
      </c>
      <c r="F234" s="47">
        <v>13.38</v>
      </c>
      <c r="G234" s="47">
        <v>13.22</v>
      </c>
      <c r="H234" s="47">
        <v>2.2400000000000002</v>
      </c>
      <c r="I234" s="47">
        <v>3.36</v>
      </c>
      <c r="J234" s="47">
        <v>13.7</v>
      </c>
      <c r="K234" s="50">
        <v>14</v>
      </c>
      <c r="L234" s="47">
        <v>3.01</v>
      </c>
      <c r="M234" s="14"/>
      <c r="O234" s="47">
        <v>2.91</v>
      </c>
      <c r="P234" s="47">
        <v>13.38</v>
      </c>
      <c r="Q234" s="47">
        <v>13.22</v>
      </c>
      <c r="R234" s="47">
        <v>2.2400000000000002</v>
      </c>
      <c r="S234" s="47">
        <v>3.36</v>
      </c>
      <c r="T234" s="47">
        <v>13.7</v>
      </c>
      <c r="U234" s="50">
        <v>14</v>
      </c>
      <c r="V234" s="47">
        <v>3.01</v>
      </c>
    </row>
    <row r="235" spans="3:22" x14ac:dyDescent="0.25">
      <c r="D235" s="34"/>
      <c r="E235" s="47"/>
      <c r="F235" s="47"/>
      <c r="G235" s="47"/>
      <c r="H235" s="47"/>
      <c r="I235" s="47"/>
      <c r="J235" s="47"/>
      <c r="K235" s="47"/>
      <c r="L235" s="47"/>
      <c r="M235" s="14"/>
      <c r="O235" s="47"/>
      <c r="P235" s="47"/>
      <c r="Q235" s="47"/>
      <c r="R235" s="47"/>
      <c r="S235" s="47"/>
      <c r="T235" s="47"/>
      <c r="U235" s="47"/>
      <c r="V235" s="47"/>
    </row>
    <row r="236" spans="3:22" x14ac:dyDescent="0.25">
      <c r="C236" s="27" t="s">
        <v>53</v>
      </c>
      <c r="D236" s="35" t="s">
        <v>11</v>
      </c>
      <c r="E236" s="50">
        <v>2.73</v>
      </c>
      <c r="F236" s="50">
        <v>13.89</v>
      </c>
      <c r="G236" s="50">
        <v>13.9</v>
      </c>
      <c r="H236" s="50">
        <v>3.18</v>
      </c>
      <c r="I236" s="50">
        <v>2.8</v>
      </c>
      <c r="J236" s="47">
        <v>13.27</v>
      </c>
      <c r="K236" s="50">
        <v>13.82</v>
      </c>
      <c r="L236" s="50">
        <v>3.62</v>
      </c>
      <c r="M236" s="14"/>
      <c r="O236" s="50">
        <v>2.73</v>
      </c>
      <c r="P236" s="50">
        <v>13.89</v>
      </c>
      <c r="Q236" s="50">
        <v>13.9</v>
      </c>
      <c r="R236" s="50">
        <v>3.18</v>
      </c>
      <c r="S236" s="50">
        <v>2.8</v>
      </c>
      <c r="T236" s="47">
        <v>13.27</v>
      </c>
      <c r="U236" s="50">
        <v>13.82</v>
      </c>
      <c r="V236" s="50">
        <v>3.62</v>
      </c>
    </row>
    <row r="237" spans="3:22" x14ac:dyDescent="0.25">
      <c r="C237" s="27"/>
      <c r="D237" s="35"/>
      <c r="E237" s="50">
        <v>2.69</v>
      </c>
      <c r="F237" s="50">
        <v>13.89</v>
      </c>
      <c r="G237" s="50">
        <v>13.92</v>
      </c>
      <c r="H237" s="50">
        <v>3.2</v>
      </c>
      <c r="I237" s="50">
        <v>2.72</v>
      </c>
      <c r="J237" s="47">
        <v>13.37</v>
      </c>
      <c r="K237" s="50">
        <v>13.79</v>
      </c>
      <c r="L237" s="50">
        <v>3.61</v>
      </c>
      <c r="M237" s="14"/>
      <c r="O237" s="50">
        <v>2.69</v>
      </c>
      <c r="P237" s="50">
        <v>13.89</v>
      </c>
      <c r="Q237" s="50">
        <v>13.92</v>
      </c>
      <c r="R237" s="50">
        <v>3.2</v>
      </c>
      <c r="S237" s="50">
        <v>2.72</v>
      </c>
      <c r="T237" s="47">
        <v>13.37</v>
      </c>
      <c r="U237" s="50">
        <v>13.79</v>
      </c>
      <c r="V237" s="50">
        <v>3.61</v>
      </c>
    </row>
    <row r="238" spans="3:22" x14ac:dyDescent="0.25">
      <c r="C238" s="27"/>
      <c r="D238" s="35"/>
      <c r="E238" s="50">
        <v>2.65</v>
      </c>
      <c r="F238" s="50">
        <v>13.91</v>
      </c>
      <c r="G238" s="50">
        <v>13.97</v>
      </c>
      <c r="H238" s="50">
        <v>3.19</v>
      </c>
      <c r="I238" s="50">
        <v>2.68</v>
      </c>
      <c r="J238" s="47">
        <v>13.32</v>
      </c>
      <c r="K238" s="50">
        <v>13.83</v>
      </c>
      <c r="L238" s="50">
        <v>3.67</v>
      </c>
      <c r="M238" s="14"/>
      <c r="O238" s="50">
        <v>2.65</v>
      </c>
      <c r="P238" s="50">
        <v>13.91</v>
      </c>
      <c r="Q238" s="50">
        <v>13.97</v>
      </c>
      <c r="R238" s="50">
        <v>3.19</v>
      </c>
      <c r="S238" s="50">
        <v>2.68</v>
      </c>
      <c r="T238" s="47">
        <v>13.32</v>
      </c>
      <c r="U238" s="50">
        <v>13.83</v>
      </c>
      <c r="V238" s="50">
        <v>3.67</v>
      </c>
    </row>
    <row r="239" spans="3:22" x14ac:dyDescent="0.25">
      <c r="C239" s="27"/>
      <c r="D239" s="35" t="s">
        <v>12</v>
      </c>
      <c r="E239" s="50">
        <v>3.17</v>
      </c>
      <c r="F239" s="50">
        <v>13.01</v>
      </c>
      <c r="G239" s="50">
        <v>13.58</v>
      </c>
      <c r="H239" s="50">
        <v>2.65</v>
      </c>
      <c r="I239" s="50">
        <v>2.75</v>
      </c>
      <c r="J239" s="47">
        <v>12.86</v>
      </c>
      <c r="K239" s="50">
        <v>13.64</v>
      </c>
      <c r="L239" s="50">
        <v>3.29</v>
      </c>
      <c r="M239" s="14"/>
      <c r="O239" s="50">
        <v>3.17</v>
      </c>
      <c r="P239" s="50">
        <v>13.01</v>
      </c>
      <c r="Q239" s="50">
        <v>13.58</v>
      </c>
      <c r="R239" s="50">
        <v>2.65</v>
      </c>
      <c r="S239" s="50">
        <v>2.75</v>
      </c>
      <c r="T239" s="47">
        <v>12.86</v>
      </c>
      <c r="U239" s="50">
        <v>13.64</v>
      </c>
      <c r="V239" s="50">
        <v>3.29</v>
      </c>
    </row>
    <row r="240" spans="3:22" x14ac:dyDescent="0.25">
      <c r="C240" s="27"/>
      <c r="D240" s="35"/>
      <c r="E240" s="50">
        <v>3.17</v>
      </c>
      <c r="F240" s="50">
        <v>13.09</v>
      </c>
      <c r="G240" s="50">
        <v>13.7</v>
      </c>
      <c r="H240" s="50">
        <v>2.62</v>
      </c>
      <c r="I240" s="50">
        <v>2.81</v>
      </c>
      <c r="J240" s="47">
        <v>12.85</v>
      </c>
      <c r="K240" s="50">
        <v>13.67</v>
      </c>
      <c r="L240" s="50">
        <v>3.3</v>
      </c>
      <c r="M240" s="14"/>
      <c r="O240" s="50">
        <v>3.17</v>
      </c>
      <c r="P240" s="50">
        <v>13.09</v>
      </c>
      <c r="Q240" s="50">
        <v>13.7</v>
      </c>
      <c r="R240" s="50">
        <v>2.62</v>
      </c>
      <c r="S240" s="50">
        <v>2.81</v>
      </c>
      <c r="T240" s="47">
        <v>12.85</v>
      </c>
      <c r="U240" s="50">
        <v>13.67</v>
      </c>
      <c r="V240" s="50">
        <v>3.3</v>
      </c>
    </row>
    <row r="241" spans="3:22" x14ac:dyDescent="0.25">
      <c r="C241" s="28"/>
      <c r="D241" s="30" t="s">
        <v>19</v>
      </c>
      <c r="E241" s="47">
        <v>3.18</v>
      </c>
      <c r="F241" s="47">
        <v>13.06</v>
      </c>
      <c r="G241" s="47">
        <v>13.7</v>
      </c>
      <c r="H241" s="47">
        <v>2.7</v>
      </c>
      <c r="I241" s="47">
        <v>2.76</v>
      </c>
      <c r="J241" s="47">
        <v>12.91</v>
      </c>
      <c r="K241" s="50">
        <v>13.71</v>
      </c>
      <c r="L241" s="47">
        <v>3.34</v>
      </c>
      <c r="M241" s="14"/>
      <c r="O241" s="47">
        <v>3.18</v>
      </c>
      <c r="P241" s="47">
        <v>13.06</v>
      </c>
      <c r="Q241" s="47">
        <v>13.7</v>
      </c>
      <c r="R241" s="47">
        <v>2.7</v>
      </c>
      <c r="S241" s="47">
        <v>2.76</v>
      </c>
      <c r="T241" s="47">
        <v>12.91</v>
      </c>
      <c r="U241" s="50">
        <v>13.71</v>
      </c>
      <c r="V241" s="47">
        <v>3.34</v>
      </c>
    </row>
    <row r="242" spans="3:22" x14ac:dyDescent="0.25">
      <c r="C242" s="29"/>
      <c r="D242" s="34"/>
      <c r="E242" s="47"/>
      <c r="F242" s="47"/>
      <c r="G242" s="47"/>
      <c r="H242" s="47"/>
      <c r="I242" s="47"/>
      <c r="J242" s="47"/>
      <c r="K242" s="47"/>
      <c r="L242" s="47"/>
      <c r="M242" s="14"/>
      <c r="O242" s="47"/>
      <c r="P242" s="47"/>
      <c r="Q242" s="47"/>
      <c r="R242" s="47"/>
      <c r="S242" s="47"/>
      <c r="T242" s="47"/>
      <c r="U242" s="47"/>
      <c r="V242" s="47"/>
    </row>
    <row r="243" spans="3:22" x14ac:dyDescent="0.25">
      <c r="C243" s="27" t="s">
        <v>54</v>
      </c>
      <c r="D243" s="35" t="s">
        <v>11</v>
      </c>
      <c r="E243" s="50">
        <v>3.1</v>
      </c>
      <c r="F243" s="50">
        <v>12.72</v>
      </c>
      <c r="G243" s="50">
        <v>12.61</v>
      </c>
      <c r="H243" s="50">
        <v>2.46</v>
      </c>
      <c r="I243" s="50">
        <v>2.2999999999999998</v>
      </c>
      <c r="J243" s="47">
        <v>13.95</v>
      </c>
      <c r="K243" s="50">
        <v>12.61</v>
      </c>
      <c r="L243" s="50">
        <v>2.88</v>
      </c>
      <c r="M243" s="14"/>
      <c r="O243" s="50">
        <v>3.1</v>
      </c>
      <c r="P243" s="50">
        <v>12.72</v>
      </c>
      <c r="Q243" s="50">
        <v>12.61</v>
      </c>
      <c r="R243" s="50">
        <v>2.46</v>
      </c>
      <c r="S243" s="50">
        <v>2.2999999999999998</v>
      </c>
      <c r="T243" s="47">
        <v>13.95</v>
      </c>
      <c r="U243" s="50">
        <v>12.61</v>
      </c>
      <c r="V243" s="50">
        <v>2.88</v>
      </c>
    </row>
    <row r="244" spans="3:22" x14ac:dyDescent="0.25">
      <c r="C244" s="27"/>
      <c r="D244" s="35"/>
      <c r="E244" s="50">
        <v>3.09</v>
      </c>
      <c r="F244" s="50">
        <v>12.73</v>
      </c>
      <c r="G244" s="50">
        <v>12.64</v>
      </c>
      <c r="H244" s="50">
        <v>2.4900000000000002</v>
      </c>
      <c r="I244" s="50">
        <v>2.31</v>
      </c>
      <c r="J244" s="47">
        <v>12.92</v>
      </c>
      <c r="K244" s="50">
        <v>12.74</v>
      </c>
      <c r="L244" s="50">
        <v>2.9</v>
      </c>
      <c r="M244" s="14"/>
      <c r="O244" s="50">
        <v>3.09</v>
      </c>
      <c r="P244" s="50">
        <v>12.73</v>
      </c>
      <c r="Q244" s="50">
        <v>12.64</v>
      </c>
      <c r="R244" s="50">
        <v>2.4900000000000002</v>
      </c>
      <c r="S244" s="50">
        <v>2.31</v>
      </c>
      <c r="T244" s="47">
        <v>12.92</v>
      </c>
      <c r="U244" s="50">
        <v>12.74</v>
      </c>
      <c r="V244" s="50">
        <v>2.9</v>
      </c>
    </row>
    <row r="245" spans="3:22" x14ac:dyDescent="0.25">
      <c r="C245" s="27"/>
      <c r="D245" s="35"/>
      <c r="E245" s="50">
        <v>3.1</v>
      </c>
      <c r="F245" s="50">
        <v>12.74</v>
      </c>
      <c r="G245" s="50">
        <v>12.641272000000001</v>
      </c>
      <c r="H245" s="50">
        <v>2.5299999999999998</v>
      </c>
      <c r="I245" s="50">
        <v>2.35</v>
      </c>
      <c r="J245" s="47">
        <v>13.09</v>
      </c>
      <c r="K245" s="50">
        <v>12.81</v>
      </c>
      <c r="L245" s="50">
        <v>2.94</v>
      </c>
      <c r="M245" s="14"/>
      <c r="O245" s="50">
        <v>3.1</v>
      </c>
      <c r="P245" s="50">
        <v>12.74</v>
      </c>
      <c r="Q245" s="50">
        <v>12.641272000000001</v>
      </c>
      <c r="R245" s="50">
        <v>2.5299999999999998</v>
      </c>
      <c r="S245" s="50">
        <v>2.35</v>
      </c>
      <c r="T245" s="47">
        <v>13.09</v>
      </c>
      <c r="U245" s="50">
        <v>12.81</v>
      </c>
      <c r="V245" s="50">
        <v>2.94</v>
      </c>
    </row>
    <row r="246" spans="3:22" x14ac:dyDescent="0.25">
      <c r="C246" s="27"/>
      <c r="D246" s="35" t="s">
        <v>12</v>
      </c>
      <c r="E246" s="50">
        <v>2.85</v>
      </c>
      <c r="F246" s="50">
        <v>13.13</v>
      </c>
      <c r="G246" s="50">
        <v>12.75</v>
      </c>
      <c r="H246" s="50">
        <v>2.64</v>
      </c>
      <c r="I246" s="50">
        <v>2.58</v>
      </c>
      <c r="J246" s="47">
        <v>12.58</v>
      </c>
      <c r="K246" s="50">
        <v>12.67</v>
      </c>
      <c r="L246" s="50">
        <v>3.62</v>
      </c>
      <c r="M246" s="14"/>
      <c r="O246" s="50">
        <v>2.85</v>
      </c>
      <c r="P246" s="50">
        <v>13.13</v>
      </c>
      <c r="Q246" s="50">
        <v>12.75</v>
      </c>
      <c r="R246" s="50">
        <v>2.64</v>
      </c>
      <c r="S246" s="50">
        <v>2.58</v>
      </c>
      <c r="T246" s="47">
        <v>12.58</v>
      </c>
      <c r="U246" s="50">
        <v>12.67</v>
      </c>
      <c r="V246" s="50">
        <v>3.62</v>
      </c>
    </row>
    <row r="247" spans="3:22" x14ac:dyDescent="0.25">
      <c r="C247" s="27"/>
      <c r="D247" s="35"/>
      <c r="E247" s="50">
        <v>2.92</v>
      </c>
      <c r="F247" s="50">
        <v>13.12</v>
      </c>
      <c r="G247" s="50">
        <v>12.84</v>
      </c>
      <c r="H247" s="50">
        <v>2.69</v>
      </c>
      <c r="I247" s="50">
        <v>2.65</v>
      </c>
      <c r="J247" s="47">
        <v>12.56</v>
      </c>
      <c r="K247" s="50">
        <v>12.66</v>
      </c>
      <c r="L247" s="50">
        <v>3.63</v>
      </c>
      <c r="M247" s="14"/>
      <c r="O247" s="50">
        <v>2.92</v>
      </c>
      <c r="P247" s="50">
        <v>13.12</v>
      </c>
      <c r="Q247" s="50">
        <v>12.84</v>
      </c>
      <c r="R247" s="50">
        <v>2.69</v>
      </c>
      <c r="S247" s="50">
        <v>2.65</v>
      </c>
      <c r="T247" s="47">
        <v>12.56</v>
      </c>
      <c r="U247" s="50">
        <v>12.66</v>
      </c>
      <c r="V247" s="50">
        <v>3.63</v>
      </c>
    </row>
    <row r="248" spans="3:22" x14ac:dyDescent="0.25">
      <c r="C248" s="28"/>
      <c r="D248" s="30" t="s">
        <v>19</v>
      </c>
      <c r="E248" s="47">
        <v>2.86</v>
      </c>
      <c r="F248" s="47">
        <v>13.07</v>
      </c>
      <c r="G248" s="47">
        <v>12.89</v>
      </c>
      <c r="H248" s="47">
        <v>2.72</v>
      </c>
      <c r="I248" s="47">
        <v>2.6</v>
      </c>
      <c r="J248" s="47">
        <v>12.57</v>
      </c>
      <c r="K248" s="50">
        <v>12.65</v>
      </c>
      <c r="L248" s="47">
        <v>3.64</v>
      </c>
      <c r="M248" s="14"/>
      <c r="O248" s="47">
        <v>2.86</v>
      </c>
      <c r="P248" s="47">
        <v>13.07</v>
      </c>
      <c r="Q248" s="47">
        <v>12.89</v>
      </c>
      <c r="R248" s="47">
        <v>2.72</v>
      </c>
      <c r="S248" s="47">
        <v>2.6</v>
      </c>
      <c r="T248" s="47">
        <v>12.57</v>
      </c>
      <c r="U248" s="50">
        <v>12.65</v>
      </c>
      <c r="V248" s="47">
        <v>3.64</v>
      </c>
    </row>
    <row r="249" spans="3:22" x14ac:dyDescent="0.25">
      <c r="C249" s="29"/>
      <c r="D249" s="34"/>
      <c r="E249" s="47"/>
      <c r="F249" s="47"/>
      <c r="G249" s="47"/>
      <c r="H249" s="47"/>
      <c r="I249" s="47"/>
      <c r="J249" s="47"/>
      <c r="K249" s="47"/>
      <c r="L249" s="47"/>
      <c r="M249" s="14"/>
    </row>
    <row r="250" spans="3:22" x14ac:dyDescent="0.25">
      <c r="C250" s="27" t="s">
        <v>55</v>
      </c>
      <c r="D250" s="35" t="s">
        <v>11</v>
      </c>
      <c r="E250" s="50">
        <v>3.42</v>
      </c>
      <c r="F250" s="50">
        <v>12.84</v>
      </c>
      <c r="G250" s="50">
        <v>13.24</v>
      </c>
      <c r="H250" s="50">
        <v>3.13</v>
      </c>
      <c r="I250" s="51">
        <v>3.2</v>
      </c>
      <c r="J250" s="48">
        <v>13.56</v>
      </c>
      <c r="K250" s="51">
        <v>13.82</v>
      </c>
      <c r="L250" s="51">
        <v>3.03</v>
      </c>
      <c r="M250" s="14"/>
      <c r="O250" s="50">
        <v>3.42</v>
      </c>
      <c r="P250" s="50">
        <v>12.84</v>
      </c>
      <c r="Q250" s="50">
        <v>13.24</v>
      </c>
      <c r="R250" s="50">
        <v>3.13</v>
      </c>
    </row>
    <row r="251" spans="3:22" x14ac:dyDescent="0.25">
      <c r="C251" s="27"/>
      <c r="D251" s="35"/>
      <c r="E251" s="50">
        <v>3.36</v>
      </c>
      <c r="F251" s="50">
        <v>12.81</v>
      </c>
      <c r="G251" s="50">
        <v>13.16</v>
      </c>
      <c r="H251" s="50">
        <v>3.18</v>
      </c>
      <c r="I251" s="51">
        <v>3.21</v>
      </c>
      <c r="J251" s="48">
        <v>13.6</v>
      </c>
      <c r="K251" s="51">
        <v>13.82</v>
      </c>
      <c r="L251" s="51">
        <v>3.01</v>
      </c>
      <c r="M251" s="12"/>
      <c r="O251" s="50">
        <v>3.36</v>
      </c>
      <c r="P251" s="50">
        <v>12.81</v>
      </c>
      <c r="Q251" s="50">
        <v>13.16</v>
      </c>
      <c r="R251" s="50">
        <v>3.18</v>
      </c>
    </row>
    <row r="252" spans="3:22" x14ac:dyDescent="0.25">
      <c r="C252" s="27"/>
      <c r="D252" s="35"/>
      <c r="E252" s="50">
        <v>3.38</v>
      </c>
      <c r="F252" s="50">
        <v>12.81</v>
      </c>
      <c r="G252" s="50">
        <v>13.22</v>
      </c>
      <c r="H252" s="50">
        <v>3.17</v>
      </c>
      <c r="I252" s="51">
        <v>3.17</v>
      </c>
      <c r="J252" s="48">
        <v>13.35</v>
      </c>
      <c r="K252" s="51">
        <v>13.82</v>
      </c>
      <c r="L252" s="51">
        <v>3.05</v>
      </c>
      <c r="M252" s="41" t="s">
        <v>57</v>
      </c>
      <c r="O252" s="50">
        <v>3.38</v>
      </c>
      <c r="P252" s="50">
        <v>12.81</v>
      </c>
      <c r="Q252" s="50">
        <v>13.22</v>
      </c>
      <c r="R252" s="50">
        <v>3.17</v>
      </c>
    </row>
    <row r="253" spans="3:22" x14ac:dyDescent="0.25">
      <c r="C253" s="27"/>
      <c r="D253" s="35" t="s">
        <v>12</v>
      </c>
      <c r="E253" s="50">
        <v>2.62</v>
      </c>
      <c r="F253" s="50">
        <v>12.92</v>
      </c>
      <c r="G253" s="50">
        <v>13.58</v>
      </c>
      <c r="H253" s="50">
        <v>3.25</v>
      </c>
      <c r="I253" s="51">
        <v>3.43</v>
      </c>
      <c r="J253" s="48">
        <v>13.42</v>
      </c>
      <c r="K253" s="51">
        <v>13.89</v>
      </c>
      <c r="L253" s="51">
        <v>2.95</v>
      </c>
      <c r="M253" s="12"/>
      <c r="O253" s="50">
        <v>2.62</v>
      </c>
      <c r="P253" s="50">
        <v>12.92</v>
      </c>
      <c r="Q253" s="50">
        <v>13.58</v>
      </c>
      <c r="R253" s="50">
        <v>3.25</v>
      </c>
    </row>
    <row r="254" spans="3:22" x14ac:dyDescent="0.25">
      <c r="C254" s="27"/>
      <c r="D254" s="35"/>
      <c r="E254" s="50">
        <v>2.66</v>
      </c>
      <c r="F254" s="50">
        <v>12.98</v>
      </c>
      <c r="G254" s="50">
        <v>13.54</v>
      </c>
      <c r="H254" s="50">
        <v>3.15</v>
      </c>
      <c r="I254" s="51">
        <v>3.45</v>
      </c>
      <c r="J254" s="48">
        <v>13.39</v>
      </c>
      <c r="K254" s="51">
        <v>13.91</v>
      </c>
      <c r="L254" s="51">
        <v>2.91</v>
      </c>
      <c r="M254" s="12"/>
      <c r="O254" s="50">
        <v>2.66</v>
      </c>
      <c r="P254" s="50">
        <v>12.98</v>
      </c>
      <c r="Q254" s="50">
        <v>13.54</v>
      </c>
      <c r="R254" s="50">
        <v>3.15</v>
      </c>
    </row>
    <row r="255" spans="3:22" x14ac:dyDescent="0.25">
      <c r="C255" s="28"/>
      <c r="D255" s="30" t="s">
        <v>19</v>
      </c>
      <c r="E255" s="47">
        <v>2.71</v>
      </c>
      <c r="F255" s="47">
        <v>12.96</v>
      </c>
      <c r="G255" s="47">
        <v>13.52</v>
      </c>
      <c r="H255" s="47">
        <v>3.2</v>
      </c>
      <c r="I255" s="48">
        <v>3.46</v>
      </c>
      <c r="J255" s="48">
        <v>13.43</v>
      </c>
      <c r="K255" s="51">
        <v>13.89</v>
      </c>
      <c r="L255" s="48">
        <v>2.89</v>
      </c>
      <c r="M255" s="12"/>
      <c r="O255" s="47">
        <v>2.71</v>
      </c>
      <c r="P255" s="47">
        <v>12.96</v>
      </c>
      <c r="Q255" s="47">
        <v>13.52</v>
      </c>
      <c r="R255" s="47">
        <v>3.2</v>
      </c>
    </row>
    <row r="256" spans="3:22" x14ac:dyDescent="0.25">
      <c r="C256" s="29"/>
      <c r="D256" s="34"/>
      <c r="E256" s="47"/>
      <c r="F256" s="47"/>
      <c r="G256" s="47"/>
      <c r="H256" s="47"/>
      <c r="I256" s="47"/>
      <c r="J256" s="47"/>
      <c r="K256" s="47"/>
      <c r="L256" s="47"/>
      <c r="M256" s="12"/>
    </row>
    <row r="257" spans="3:22" x14ac:dyDescent="0.25">
      <c r="C257" s="27" t="s">
        <v>56</v>
      </c>
      <c r="D257" s="35" t="s">
        <v>11</v>
      </c>
      <c r="E257" s="50">
        <v>2.89</v>
      </c>
      <c r="F257" s="50">
        <v>12.9</v>
      </c>
      <c r="G257" s="50">
        <v>13.39</v>
      </c>
      <c r="H257" s="50">
        <v>2.66</v>
      </c>
      <c r="I257" s="50">
        <v>2.27</v>
      </c>
      <c r="J257" s="47">
        <v>12.72</v>
      </c>
      <c r="K257" s="50">
        <v>13.93</v>
      </c>
      <c r="L257" s="50">
        <v>3.16</v>
      </c>
      <c r="M257" s="12"/>
      <c r="O257" s="50">
        <v>2.89</v>
      </c>
      <c r="P257" s="50">
        <v>12.9</v>
      </c>
      <c r="Q257" s="50">
        <v>13.39</v>
      </c>
      <c r="R257" s="50">
        <v>2.66</v>
      </c>
      <c r="S257" s="50">
        <v>2.27</v>
      </c>
      <c r="T257" s="47">
        <v>12.72</v>
      </c>
      <c r="U257" s="50">
        <v>13.93</v>
      </c>
      <c r="V257" s="50">
        <v>3.16</v>
      </c>
    </row>
    <row r="258" spans="3:22" x14ac:dyDescent="0.25">
      <c r="C258" s="27"/>
      <c r="D258" s="35"/>
      <c r="E258" s="50">
        <v>2.96</v>
      </c>
      <c r="F258" s="50">
        <v>12.87</v>
      </c>
      <c r="G258" s="50">
        <v>13.45</v>
      </c>
      <c r="H258" s="50">
        <v>2.58</v>
      </c>
      <c r="I258" s="50">
        <v>2.1800000000000002</v>
      </c>
      <c r="J258" s="47">
        <v>12.56</v>
      </c>
      <c r="K258" s="50">
        <v>13.92</v>
      </c>
      <c r="L258" s="50">
        <v>3.23</v>
      </c>
      <c r="M258" s="12"/>
      <c r="O258" s="50">
        <v>2.96</v>
      </c>
      <c r="P258" s="50">
        <v>12.87</v>
      </c>
      <c r="Q258" s="50">
        <v>13.45</v>
      </c>
      <c r="R258" s="50">
        <v>2.58</v>
      </c>
      <c r="S258" s="50">
        <v>2.1800000000000002</v>
      </c>
      <c r="T258" s="47">
        <v>12.56</v>
      </c>
      <c r="U258" s="50">
        <v>13.92</v>
      </c>
      <c r="V258" s="50">
        <v>3.23</v>
      </c>
    </row>
    <row r="259" spans="3:22" x14ac:dyDescent="0.25">
      <c r="C259" s="27"/>
      <c r="D259" s="35"/>
      <c r="E259" s="50">
        <v>2.95</v>
      </c>
      <c r="F259" s="50">
        <v>12.91</v>
      </c>
      <c r="G259" s="50">
        <v>13.4</v>
      </c>
      <c r="H259" s="50">
        <v>2.65</v>
      </c>
      <c r="I259" s="50">
        <v>2.29</v>
      </c>
      <c r="J259" s="47">
        <v>12.51</v>
      </c>
      <c r="K259" s="50">
        <v>13.89</v>
      </c>
      <c r="L259" s="50">
        <v>3.21</v>
      </c>
      <c r="M259" s="12"/>
      <c r="O259" s="50">
        <v>2.95</v>
      </c>
      <c r="P259" s="50">
        <v>12.91</v>
      </c>
      <c r="Q259" s="50">
        <v>13.4</v>
      </c>
      <c r="R259" s="50">
        <v>2.65</v>
      </c>
      <c r="S259" s="50">
        <v>2.29</v>
      </c>
      <c r="T259" s="47">
        <v>12.51</v>
      </c>
      <c r="U259" s="50">
        <v>13.89</v>
      </c>
      <c r="V259" s="50">
        <v>3.21</v>
      </c>
    </row>
    <row r="260" spans="3:22" x14ac:dyDescent="0.25">
      <c r="C260" s="27"/>
      <c r="D260" s="35" t="s">
        <v>12</v>
      </c>
      <c r="E260" s="50">
        <v>2.92</v>
      </c>
      <c r="F260" s="50">
        <v>13.02</v>
      </c>
      <c r="G260" s="50">
        <v>13.42</v>
      </c>
      <c r="H260" s="50">
        <v>2.87</v>
      </c>
      <c r="I260" s="50">
        <v>2.12</v>
      </c>
      <c r="J260" s="47">
        <v>13.9</v>
      </c>
      <c r="K260" s="50">
        <v>12.56</v>
      </c>
      <c r="L260" s="50">
        <v>3.33</v>
      </c>
      <c r="M260" s="12"/>
      <c r="O260" s="50">
        <v>2.92</v>
      </c>
      <c r="P260" s="50">
        <v>13.02</v>
      </c>
      <c r="Q260" s="50">
        <v>13.42</v>
      </c>
      <c r="R260" s="50">
        <v>2.87</v>
      </c>
      <c r="S260" s="50">
        <v>2.12</v>
      </c>
      <c r="T260" s="47">
        <v>13.9</v>
      </c>
      <c r="U260" s="50">
        <v>12.56</v>
      </c>
      <c r="V260" s="50">
        <v>3.33</v>
      </c>
    </row>
    <row r="261" spans="3:22" x14ac:dyDescent="0.25">
      <c r="C261" s="27"/>
      <c r="D261" s="35"/>
      <c r="E261" s="50">
        <v>2.93</v>
      </c>
      <c r="F261" s="50">
        <v>12.98</v>
      </c>
      <c r="G261" s="50">
        <v>13.37</v>
      </c>
      <c r="H261" s="50">
        <v>2.95</v>
      </c>
      <c r="I261" s="50">
        <v>2.09</v>
      </c>
      <c r="J261" s="47">
        <v>13.95</v>
      </c>
      <c r="K261" s="50">
        <v>12.61</v>
      </c>
      <c r="L261" s="50">
        <v>2.99</v>
      </c>
      <c r="M261" s="12"/>
      <c r="O261" s="50">
        <v>2.93</v>
      </c>
      <c r="P261" s="50">
        <v>12.98</v>
      </c>
      <c r="Q261" s="50">
        <v>13.37</v>
      </c>
      <c r="R261" s="50">
        <v>2.95</v>
      </c>
      <c r="S261" s="50">
        <v>2.09</v>
      </c>
      <c r="T261" s="47">
        <v>13.95</v>
      </c>
      <c r="U261" s="50">
        <v>12.61</v>
      </c>
      <c r="V261" s="50">
        <v>2.99</v>
      </c>
    </row>
    <row r="262" spans="3:22" x14ac:dyDescent="0.25">
      <c r="C262" s="28"/>
      <c r="D262" s="30" t="s">
        <v>19</v>
      </c>
      <c r="E262" s="47">
        <v>2.94</v>
      </c>
      <c r="F262" s="47">
        <v>13.04</v>
      </c>
      <c r="G262" s="47">
        <v>13.19</v>
      </c>
      <c r="H262" s="47">
        <v>2.84</v>
      </c>
      <c r="I262" s="47">
        <v>2.11</v>
      </c>
      <c r="J262" s="47">
        <v>13.92</v>
      </c>
      <c r="K262" s="50">
        <v>12.52</v>
      </c>
      <c r="L262" s="47">
        <v>3.38</v>
      </c>
      <c r="M262" s="12"/>
      <c r="O262" s="47">
        <v>2.94</v>
      </c>
      <c r="P262" s="47">
        <v>13.04</v>
      </c>
      <c r="Q262" s="47">
        <v>13.19</v>
      </c>
      <c r="R262" s="47">
        <v>2.84</v>
      </c>
      <c r="S262" s="47">
        <v>2.11</v>
      </c>
      <c r="T262" s="47">
        <v>13.92</v>
      </c>
      <c r="U262" s="50">
        <v>12.52</v>
      </c>
      <c r="V262" s="47">
        <v>3.38</v>
      </c>
    </row>
    <row r="263" spans="3:22" x14ac:dyDescent="0.25">
      <c r="E263" s="54"/>
      <c r="F263" s="54"/>
      <c r="G263" s="54"/>
      <c r="H263" s="54"/>
      <c r="I263" s="54"/>
      <c r="J263" s="54"/>
      <c r="K263" s="54"/>
      <c r="L263" s="54"/>
    </row>
    <row r="264" spans="3:22" x14ac:dyDescent="0.25">
      <c r="D264" t="s">
        <v>19</v>
      </c>
      <c r="E264" s="54">
        <f>MAX(E11:E262)</f>
        <v>3.71</v>
      </c>
      <c r="F264" s="54">
        <f t="shared" ref="F264:V264" si="0">MAX(F11:F262)</f>
        <v>14.66</v>
      </c>
      <c r="G264" s="54">
        <f t="shared" si="0"/>
        <v>14.46</v>
      </c>
      <c r="H264" s="54">
        <f t="shared" si="0"/>
        <v>3.83</v>
      </c>
      <c r="I264" s="54">
        <f t="shared" si="0"/>
        <v>3.81</v>
      </c>
      <c r="J264" s="54">
        <f t="shared" si="0"/>
        <v>14.52</v>
      </c>
      <c r="K264" s="54">
        <f t="shared" si="0"/>
        <v>14.62</v>
      </c>
      <c r="L264" s="54">
        <f t="shared" si="0"/>
        <v>4.0599999999999996</v>
      </c>
      <c r="M264" s="54"/>
      <c r="N264" s="54"/>
      <c r="O264" s="54">
        <f t="shared" si="0"/>
        <v>3.71</v>
      </c>
      <c r="P264" s="54">
        <f t="shared" si="0"/>
        <v>14.66</v>
      </c>
      <c r="Q264" s="54">
        <f t="shared" si="0"/>
        <v>14.46</v>
      </c>
      <c r="R264" s="54">
        <f t="shared" si="0"/>
        <v>3.83</v>
      </c>
      <c r="S264" s="54">
        <f t="shared" si="0"/>
        <v>3.53</v>
      </c>
      <c r="T264" s="54">
        <f t="shared" si="0"/>
        <v>14.52</v>
      </c>
      <c r="U264" s="54">
        <f t="shared" si="0"/>
        <v>14.62</v>
      </c>
      <c r="V264" s="54">
        <f t="shared" si="0"/>
        <v>3.86</v>
      </c>
    </row>
    <row r="265" spans="3:22" x14ac:dyDescent="0.25">
      <c r="D265" t="s">
        <v>60</v>
      </c>
      <c r="E265" s="54">
        <f>MIN(E11:E262)</f>
        <v>1.88</v>
      </c>
      <c r="F265" s="54">
        <f t="shared" ref="F265:V265" si="1">MIN(F11:F262)</f>
        <v>12.5</v>
      </c>
      <c r="G265" s="54">
        <f t="shared" si="1"/>
        <v>12.2</v>
      </c>
      <c r="H265" s="54">
        <f t="shared" si="1"/>
        <v>2.2000000000000002</v>
      </c>
      <c r="I265" s="54">
        <f t="shared" si="1"/>
        <v>2.09</v>
      </c>
      <c r="J265" s="54">
        <f t="shared" si="1"/>
        <v>12.49</v>
      </c>
      <c r="K265" s="54">
        <f t="shared" si="1"/>
        <v>12.29</v>
      </c>
      <c r="L265" s="54">
        <f t="shared" si="1"/>
        <v>2.2599999999999998</v>
      </c>
      <c r="M265" s="54"/>
      <c r="N265" s="54"/>
      <c r="O265" s="54">
        <f t="shared" si="1"/>
        <v>1.88</v>
      </c>
      <c r="P265" s="54">
        <f t="shared" si="1"/>
        <v>12.5</v>
      </c>
      <c r="Q265" s="54">
        <f t="shared" si="1"/>
        <v>12.2</v>
      </c>
      <c r="R265" s="54">
        <f t="shared" si="1"/>
        <v>2.2000000000000002</v>
      </c>
      <c r="S265" s="54">
        <f t="shared" si="1"/>
        <v>2.09</v>
      </c>
      <c r="T265" s="54">
        <f t="shared" si="1"/>
        <v>12.49</v>
      </c>
      <c r="U265" s="54">
        <f t="shared" si="1"/>
        <v>12.29</v>
      </c>
      <c r="V265" s="54">
        <f t="shared" si="1"/>
        <v>2.2599999999999998</v>
      </c>
    </row>
    <row r="266" spans="3:22" x14ac:dyDescent="0.25">
      <c r="D266" t="s">
        <v>71</v>
      </c>
      <c r="E266" s="54">
        <f>AVERAGE(E11:E262)</f>
        <v>3.2118981481481486</v>
      </c>
      <c r="F266" s="54">
        <f t="shared" ref="F266:V266" si="2">AVERAGE(F11:F262)</f>
        <v>13.569999999999997</v>
      </c>
      <c r="G266" s="54">
        <f t="shared" si="2"/>
        <v>13.575098481481472</v>
      </c>
      <c r="H266" s="54">
        <f t="shared" si="2"/>
        <v>2.9120370370370381</v>
      </c>
      <c r="I266" s="54">
        <f t="shared" si="2"/>
        <v>2.9930092592592579</v>
      </c>
      <c r="J266" s="54">
        <f t="shared" si="2"/>
        <v>13.640624999999998</v>
      </c>
      <c r="K266" s="54">
        <f t="shared" si="2"/>
        <v>13.631574074074079</v>
      </c>
      <c r="L266" s="54">
        <f t="shared" si="2"/>
        <v>3.2524537037037025</v>
      </c>
      <c r="M266" s="54"/>
      <c r="N266" s="54"/>
      <c r="O266" s="54">
        <f t="shared" si="2"/>
        <v>3.1938541666666667</v>
      </c>
      <c r="P266" s="54">
        <f t="shared" si="2"/>
        <v>13.567760416666671</v>
      </c>
      <c r="Q266" s="54">
        <f t="shared" si="2"/>
        <v>13.577558708333326</v>
      </c>
      <c r="R266" s="54">
        <f t="shared" si="2"/>
        <v>2.9037500000000009</v>
      </c>
      <c r="S266" s="54">
        <f t="shared" si="2"/>
        <v>2.9800694444444451</v>
      </c>
      <c r="T266" s="54">
        <f t="shared" si="2"/>
        <v>13.671076388888894</v>
      </c>
      <c r="U266" s="54">
        <f t="shared" si="2"/>
        <v>13.660208333333333</v>
      </c>
      <c r="V266" s="54">
        <f t="shared" si="2"/>
        <v>3.2343055555555553</v>
      </c>
    </row>
    <row r="267" spans="3:22" x14ac:dyDescent="0.25">
      <c r="D267" t="s">
        <v>73</v>
      </c>
      <c r="E267" s="54">
        <f>_xlfn.STDEV.P(E11:E262)</f>
        <v>0.34575281364685129</v>
      </c>
      <c r="F267" s="54">
        <f t="shared" ref="F267:V267" si="3">_xlfn.STDEV.P(F11:F262)</f>
        <v>0.44374876108329936</v>
      </c>
      <c r="G267" s="54">
        <f t="shared" si="3"/>
        <v>0.38825834327854147</v>
      </c>
      <c r="H267" s="54">
        <f t="shared" si="3"/>
        <v>0.30578151016957544</v>
      </c>
      <c r="I267" s="54">
        <f t="shared" si="3"/>
        <v>0.31615268215340908</v>
      </c>
      <c r="J267" s="54">
        <f t="shared" si="3"/>
        <v>0.41040878799544361</v>
      </c>
      <c r="K267" s="54">
        <f t="shared" si="3"/>
        <v>0.42403848103906855</v>
      </c>
      <c r="L267" s="54">
        <f t="shared" si="3"/>
        <v>0.32677152184099928</v>
      </c>
      <c r="M267" s="54"/>
      <c r="N267" s="54"/>
      <c r="O267" s="54">
        <f t="shared" si="3"/>
        <v>0.35557427081550114</v>
      </c>
      <c r="P267" s="54">
        <f t="shared" si="3"/>
        <v>0.46384341477826302</v>
      </c>
      <c r="Q267" s="54">
        <f t="shared" si="3"/>
        <v>0.40540981038368029</v>
      </c>
      <c r="R267" s="54">
        <f t="shared" si="3"/>
        <v>0.31997639886923884</v>
      </c>
      <c r="S267" s="54">
        <f t="shared" si="3"/>
        <v>0.31197510701927678</v>
      </c>
      <c r="T267" s="54">
        <f t="shared" si="3"/>
        <v>0.44531869174816047</v>
      </c>
      <c r="U267" s="54">
        <f t="shared" si="3"/>
        <v>0.47745050463372646</v>
      </c>
      <c r="V267" s="54">
        <f t="shared" si="3"/>
        <v>0.31367369098089859</v>
      </c>
    </row>
    <row r="268" spans="3:22" x14ac:dyDescent="0.25">
      <c r="D268" t="s">
        <v>72</v>
      </c>
      <c r="E268" s="54">
        <f>_xlfn.STDEV.S(E11:E262)</f>
        <v>0.34655595715325754</v>
      </c>
      <c r="F268" s="54">
        <f t="shared" ref="F268:V268" si="4">_xlfn.STDEV.S(F11:F262)</f>
        <v>0.44477953775921669</v>
      </c>
      <c r="G268" s="54">
        <f t="shared" si="4"/>
        <v>0.38916022217845059</v>
      </c>
      <c r="H268" s="54">
        <f t="shared" si="4"/>
        <v>0.30649180499460188</v>
      </c>
      <c r="I268" s="54">
        <f t="shared" si="4"/>
        <v>0.31688706800272881</v>
      </c>
      <c r="J268" s="54">
        <f t="shared" si="4"/>
        <v>0.41136211979793574</v>
      </c>
      <c r="K268" s="54">
        <f t="shared" si="4"/>
        <v>0.42502347303066185</v>
      </c>
      <c r="L268" s="54">
        <f t="shared" si="4"/>
        <v>0.32753057401783336</v>
      </c>
      <c r="M268" s="54"/>
      <c r="N268" s="54"/>
      <c r="O268" s="54">
        <f t="shared" si="4"/>
        <v>0.35650387833866271</v>
      </c>
      <c r="P268" s="54">
        <f t="shared" si="4"/>
        <v>0.46505607936999149</v>
      </c>
      <c r="Q268" s="54">
        <f t="shared" si="4"/>
        <v>0.40646970712151942</v>
      </c>
      <c r="R268" s="54">
        <f t="shared" si="4"/>
        <v>0.32081293990169635</v>
      </c>
      <c r="S268" s="54">
        <f t="shared" si="4"/>
        <v>0.31306402867917132</v>
      </c>
      <c r="T268" s="54">
        <f t="shared" si="4"/>
        <v>0.44687303745745172</v>
      </c>
      <c r="U268" s="54">
        <f t="shared" si="4"/>
        <v>0.47911700360856863</v>
      </c>
      <c r="V268" s="54">
        <f t="shared" si="4"/>
        <v>0.31476854139865162</v>
      </c>
    </row>
  </sheetData>
  <mergeCells count="5">
    <mergeCell ref="C8:C9"/>
    <mergeCell ref="M8:M9"/>
    <mergeCell ref="W8:W9"/>
    <mergeCell ref="Y8:Y9"/>
    <mergeCell ref="Z8:Z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A2" sqref="A2:B25"/>
    </sheetView>
  </sheetViews>
  <sheetFormatPr defaultRowHeight="15" x14ac:dyDescent="0.25"/>
  <sheetData>
    <row r="1" spans="1:2" x14ac:dyDescent="0.25">
      <c r="A1" s="10" t="s">
        <v>16</v>
      </c>
      <c r="B1" s="10" t="s">
        <v>18</v>
      </c>
    </row>
    <row r="2" spans="1:2" x14ac:dyDescent="0.25">
      <c r="A2" s="11">
        <v>1.8</v>
      </c>
      <c r="B2" s="8">
        <v>0</v>
      </c>
    </row>
    <row r="3" spans="1:2" x14ac:dyDescent="0.25">
      <c r="A3" s="11">
        <v>1.9</v>
      </c>
      <c r="B3" s="8">
        <v>0</v>
      </c>
    </row>
    <row r="4" spans="1:2" x14ac:dyDescent="0.25">
      <c r="A4" s="11">
        <v>2</v>
      </c>
      <c r="B4" s="8">
        <v>0</v>
      </c>
    </row>
    <row r="5" spans="1:2" x14ac:dyDescent="0.25">
      <c r="A5" s="11">
        <v>2.1</v>
      </c>
      <c r="B5" s="8">
        <v>0</v>
      </c>
    </row>
    <row r="6" spans="1:2" x14ac:dyDescent="0.25">
      <c r="A6" s="11">
        <v>2.2000000000000002</v>
      </c>
      <c r="B6" s="8">
        <v>1</v>
      </c>
    </row>
    <row r="7" spans="1:2" x14ac:dyDescent="0.25">
      <c r="A7" s="11">
        <v>2.2999999999999998</v>
      </c>
      <c r="B7" s="8">
        <v>2</v>
      </c>
    </row>
    <row r="8" spans="1:2" x14ac:dyDescent="0.25">
      <c r="A8" s="11">
        <v>2.4</v>
      </c>
      <c r="B8" s="8">
        <v>1</v>
      </c>
    </row>
    <row r="9" spans="1:2" x14ac:dyDescent="0.25">
      <c r="A9" s="11">
        <v>2.5</v>
      </c>
      <c r="B9" s="8">
        <v>0</v>
      </c>
    </row>
    <row r="10" spans="1:2" x14ac:dyDescent="0.25">
      <c r="A10" s="11">
        <v>2.6</v>
      </c>
      <c r="B10" s="8">
        <v>1</v>
      </c>
    </row>
    <row r="11" spans="1:2" x14ac:dyDescent="0.25">
      <c r="A11" s="11">
        <v>2.7</v>
      </c>
      <c r="B11" s="8">
        <v>5</v>
      </c>
    </row>
    <row r="12" spans="1:2" x14ac:dyDescent="0.25">
      <c r="A12" s="11">
        <v>2.8</v>
      </c>
      <c r="B12" s="8">
        <v>6</v>
      </c>
    </row>
    <row r="13" spans="1:2" x14ac:dyDescent="0.25">
      <c r="A13" s="11">
        <v>2.9</v>
      </c>
      <c r="B13" s="8">
        <v>11</v>
      </c>
    </row>
    <row r="14" spans="1:2" x14ac:dyDescent="0.25">
      <c r="A14" s="11">
        <v>3</v>
      </c>
      <c r="B14" s="8">
        <v>4</v>
      </c>
    </row>
    <row r="15" spans="1:2" x14ac:dyDescent="0.25">
      <c r="A15" s="11">
        <v>3.1</v>
      </c>
      <c r="B15" s="8">
        <v>12</v>
      </c>
    </row>
    <row r="16" spans="1:2" x14ac:dyDescent="0.25">
      <c r="A16" s="11">
        <v>3.2</v>
      </c>
      <c r="B16" s="8">
        <v>12</v>
      </c>
    </row>
    <row r="17" spans="1:2" x14ac:dyDescent="0.25">
      <c r="A17" s="11">
        <v>3.3</v>
      </c>
      <c r="B17" s="8">
        <v>4</v>
      </c>
    </row>
    <row r="18" spans="1:2" x14ac:dyDescent="0.25">
      <c r="A18" s="11">
        <v>3.4</v>
      </c>
      <c r="B18" s="8">
        <v>2</v>
      </c>
    </row>
    <row r="19" spans="1:2" x14ac:dyDescent="0.25">
      <c r="A19" s="11">
        <v>3.5</v>
      </c>
      <c r="B19" s="8">
        <v>9</v>
      </c>
    </row>
    <row r="20" spans="1:2" x14ac:dyDescent="0.25">
      <c r="A20" s="11">
        <v>3.6</v>
      </c>
      <c r="B20" s="8">
        <v>0</v>
      </c>
    </row>
    <row r="21" spans="1:2" x14ac:dyDescent="0.25">
      <c r="A21" s="11">
        <v>3.7</v>
      </c>
      <c r="B21" s="8">
        <v>1</v>
      </c>
    </row>
    <row r="22" spans="1:2" x14ac:dyDescent="0.25">
      <c r="A22" s="11">
        <v>3.8</v>
      </c>
      <c r="B22" s="8">
        <v>0</v>
      </c>
    </row>
    <row r="23" spans="1:2" x14ac:dyDescent="0.25">
      <c r="A23" s="11">
        <v>3.9</v>
      </c>
      <c r="B23" s="8">
        <v>1</v>
      </c>
    </row>
    <row r="24" spans="1:2" x14ac:dyDescent="0.25">
      <c r="A24" s="11">
        <v>4</v>
      </c>
      <c r="B24" s="8">
        <v>0</v>
      </c>
    </row>
    <row r="25" spans="1:2" x14ac:dyDescent="0.25">
      <c r="A25" s="11">
        <v>4.0999999999999996</v>
      </c>
      <c r="B25" s="8">
        <v>0</v>
      </c>
    </row>
    <row r="26" spans="1:2" ht="15.75" thickBot="1" x14ac:dyDescent="0.3">
      <c r="A26" s="9" t="s">
        <v>17</v>
      </c>
      <c r="B26" s="9">
        <v>0</v>
      </c>
    </row>
    <row r="28" spans="1:2" x14ac:dyDescent="0.25">
      <c r="A28" t="s">
        <v>81</v>
      </c>
      <c r="B28">
        <f>SUM(B2:B25)</f>
        <v>72</v>
      </c>
    </row>
  </sheetData>
  <sortState ref="A2:A25">
    <sortCondition ref="A2"/>
  </sortState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sqref="A1:B27"/>
    </sheetView>
  </sheetViews>
  <sheetFormatPr defaultRowHeight="15" x14ac:dyDescent="0.25"/>
  <sheetData>
    <row r="1" spans="1:2" x14ac:dyDescent="0.25">
      <c r="A1" s="10" t="s">
        <v>16</v>
      </c>
      <c r="B1" s="10" t="s">
        <v>18</v>
      </c>
    </row>
    <row r="2" spans="1:2" x14ac:dyDescent="0.25">
      <c r="A2" s="11">
        <v>12.2</v>
      </c>
      <c r="B2" s="8">
        <v>0</v>
      </c>
    </row>
    <row r="3" spans="1:2" x14ac:dyDescent="0.25">
      <c r="A3" s="11">
        <v>12.3</v>
      </c>
      <c r="B3" s="8">
        <v>0</v>
      </c>
    </row>
    <row r="4" spans="1:2" x14ac:dyDescent="0.25">
      <c r="A4" s="11">
        <v>12.4</v>
      </c>
      <c r="B4" s="8">
        <v>0</v>
      </c>
    </row>
    <row r="5" spans="1:2" x14ac:dyDescent="0.25">
      <c r="A5" s="11">
        <v>12.5</v>
      </c>
      <c r="B5" s="8">
        <v>0</v>
      </c>
    </row>
    <row r="6" spans="1:2" x14ac:dyDescent="0.25">
      <c r="A6" s="11">
        <v>12.6</v>
      </c>
      <c r="B6" s="8">
        <v>2</v>
      </c>
    </row>
    <row r="7" spans="1:2" x14ac:dyDescent="0.25">
      <c r="A7" s="11">
        <v>12.7</v>
      </c>
      <c r="B7" s="8">
        <v>1</v>
      </c>
    </row>
    <row r="8" spans="1:2" x14ac:dyDescent="0.25">
      <c r="A8" s="11">
        <v>12.8</v>
      </c>
      <c r="B8" s="8">
        <v>0</v>
      </c>
    </row>
    <row r="9" spans="1:2" x14ac:dyDescent="0.25">
      <c r="A9" s="11">
        <v>12.9</v>
      </c>
      <c r="B9" s="8">
        <v>0</v>
      </c>
    </row>
    <row r="10" spans="1:2" x14ac:dyDescent="0.25">
      <c r="A10" s="11">
        <v>13</v>
      </c>
      <c r="B10" s="8">
        <v>0</v>
      </c>
    </row>
    <row r="11" spans="1:2" x14ac:dyDescent="0.25">
      <c r="A11" s="11">
        <v>13.1</v>
      </c>
      <c r="B11" s="8">
        <v>0</v>
      </c>
    </row>
    <row r="12" spans="1:2" x14ac:dyDescent="0.25">
      <c r="A12" s="11">
        <v>13.2</v>
      </c>
      <c r="B12" s="8">
        <v>2</v>
      </c>
    </row>
    <row r="13" spans="1:2" x14ac:dyDescent="0.25">
      <c r="A13" s="11">
        <v>13.3</v>
      </c>
      <c r="B13" s="8">
        <v>3</v>
      </c>
    </row>
    <row r="14" spans="1:2" x14ac:dyDescent="0.25">
      <c r="A14" s="11">
        <v>13.4</v>
      </c>
      <c r="B14" s="8">
        <v>7</v>
      </c>
    </row>
    <row r="15" spans="1:2" x14ac:dyDescent="0.25">
      <c r="A15" s="11">
        <v>13.5</v>
      </c>
      <c r="B15" s="8">
        <v>10</v>
      </c>
    </row>
    <row r="16" spans="1:2" x14ac:dyDescent="0.25">
      <c r="A16" s="11">
        <v>13.6</v>
      </c>
      <c r="B16" s="8">
        <v>19</v>
      </c>
    </row>
    <row r="17" spans="1:2" x14ac:dyDescent="0.25">
      <c r="A17" s="11">
        <v>13.7</v>
      </c>
      <c r="B17" s="8">
        <v>9</v>
      </c>
    </row>
    <row r="18" spans="1:2" x14ac:dyDescent="0.25">
      <c r="A18" s="11">
        <v>13.8</v>
      </c>
      <c r="B18" s="8">
        <v>3</v>
      </c>
    </row>
    <row r="19" spans="1:2" x14ac:dyDescent="0.25">
      <c r="A19" s="11">
        <v>13.9</v>
      </c>
      <c r="B19" s="8">
        <v>1</v>
      </c>
    </row>
    <row r="20" spans="1:2" x14ac:dyDescent="0.25">
      <c r="A20" s="11">
        <v>14</v>
      </c>
      <c r="B20" s="8">
        <v>8</v>
      </c>
    </row>
    <row r="21" spans="1:2" x14ac:dyDescent="0.25">
      <c r="A21" s="11">
        <v>14.1</v>
      </c>
      <c r="B21" s="8">
        <v>4</v>
      </c>
    </row>
    <row r="22" spans="1:2" x14ac:dyDescent="0.25">
      <c r="A22" s="11">
        <v>14.2</v>
      </c>
      <c r="B22" s="8">
        <v>2</v>
      </c>
    </row>
    <row r="23" spans="1:2" x14ac:dyDescent="0.25">
      <c r="A23" s="11">
        <v>14.3</v>
      </c>
      <c r="B23" s="8">
        <v>1</v>
      </c>
    </row>
    <row r="24" spans="1:2" x14ac:dyDescent="0.25">
      <c r="A24" s="11">
        <v>14.4</v>
      </c>
      <c r="B24" s="8">
        <v>0</v>
      </c>
    </row>
    <row r="25" spans="1:2" x14ac:dyDescent="0.25">
      <c r="A25" s="11">
        <v>14.5</v>
      </c>
      <c r="B25" s="8">
        <v>0</v>
      </c>
    </row>
    <row r="26" spans="1:2" x14ac:dyDescent="0.25">
      <c r="A26" s="11">
        <v>14.6</v>
      </c>
      <c r="B26" s="8">
        <v>0</v>
      </c>
    </row>
    <row r="27" spans="1:2" x14ac:dyDescent="0.25">
      <c r="A27" s="11">
        <v>14.7</v>
      </c>
      <c r="B27" s="8">
        <v>0</v>
      </c>
    </row>
    <row r="28" spans="1:2" ht="15.75" thickBot="1" x14ac:dyDescent="0.3">
      <c r="A28" s="9" t="s">
        <v>17</v>
      </c>
      <c r="B28" s="9">
        <v>0</v>
      </c>
    </row>
  </sheetData>
  <sortState ref="A2:A27">
    <sortCondition ref="A2"/>
  </sortState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sqref="A1:B27"/>
    </sheetView>
  </sheetViews>
  <sheetFormatPr defaultRowHeight="15" x14ac:dyDescent="0.25"/>
  <sheetData>
    <row r="1" spans="1:2" x14ac:dyDescent="0.25">
      <c r="A1" s="10" t="s">
        <v>16</v>
      </c>
      <c r="B1" s="10" t="s">
        <v>18</v>
      </c>
    </row>
    <row r="2" spans="1:2" x14ac:dyDescent="0.25">
      <c r="A2" s="11">
        <v>12.2</v>
      </c>
      <c r="B2" s="8">
        <v>0</v>
      </c>
    </row>
    <row r="3" spans="1:2" x14ac:dyDescent="0.25">
      <c r="A3" s="11">
        <v>12.3</v>
      </c>
      <c r="B3" s="8">
        <v>0</v>
      </c>
    </row>
    <row r="4" spans="1:2" x14ac:dyDescent="0.25">
      <c r="A4" s="11">
        <v>12.4</v>
      </c>
      <c r="B4" s="8">
        <v>0</v>
      </c>
    </row>
    <row r="5" spans="1:2" x14ac:dyDescent="0.25">
      <c r="A5" s="11">
        <v>12.5</v>
      </c>
      <c r="B5" s="8">
        <v>0</v>
      </c>
    </row>
    <row r="6" spans="1:2" x14ac:dyDescent="0.25">
      <c r="A6" s="11">
        <v>12.6</v>
      </c>
      <c r="B6" s="8">
        <v>0</v>
      </c>
    </row>
    <row r="7" spans="1:2" x14ac:dyDescent="0.25">
      <c r="A7" s="11">
        <v>12.7</v>
      </c>
      <c r="B7" s="8">
        <v>0</v>
      </c>
    </row>
    <row r="8" spans="1:2" x14ac:dyDescent="0.25">
      <c r="A8" s="11">
        <v>12.8</v>
      </c>
      <c r="B8" s="8">
        <v>0</v>
      </c>
    </row>
    <row r="9" spans="1:2" x14ac:dyDescent="0.25">
      <c r="A9" s="11">
        <v>12.9</v>
      </c>
      <c r="B9" s="8">
        <v>0</v>
      </c>
    </row>
    <row r="10" spans="1:2" x14ac:dyDescent="0.25">
      <c r="A10" s="11">
        <v>13</v>
      </c>
      <c r="B10" s="8">
        <v>3</v>
      </c>
    </row>
    <row r="11" spans="1:2" x14ac:dyDescent="0.25">
      <c r="A11" s="11">
        <v>13.1</v>
      </c>
      <c r="B11" s="8">
        <v>0</v>
      </c>
    </row>
    <row r="12" spans="1:2" x14ac:dyDescent="0.25">
      <c r="A12" s="11">
        <v>13.2</v>
      </c>
      <c r="B12" s="8">
        <v>5</v>
      </c>
    </row>
    <row r="13" spans="1:2" x14ac:dyDescent="0.25">
      <c r="A13" s="11">
        <v>13.3</v>
      </c>
      <c r="B13" s="8">
        <v>8</v>
      </c>
    </row>
    <row r="14" spans="1:2" x14ac:dyDescent="0.25">
      <c r="A14" s="11">
        <v>13.4</v>
      </c>
      <c r="B14" s="8">
        <v>7</v>
      </c>
    </row>
    <row r="15" spans="1:2" x14ac:dyDescent="0.25">
      <c r="A15" s="11">
        <v>13.5</v>
      </c>
      <c r="B15" s="8">
        <v>4</v>
      </c>
    </row>
    <row r="16" spans="1:2" x14ac:dyDescent="0.25">
      <c r="A16" s="11">
        <v>13.6</v>
      </c>
      <c r="B16" s="8">
        <v>9</v>
      </c>
    </row>
    <row r="17" spans="1:2" x14ac:dyDescent="0.25">
      <c r="A17" s="11">
        <v>13.7</v>
      </c>
      <c r="B17" s="8">
        <v>11</v>
      </c>
    </row>
    <row r="18" spans="1:2" x14ac:dyDescent="0.25">
      <c r="A18" s="11">
        <v>13.8</v>
      </c>
      <c r="B18" s="8">
        <v>9</v>
      </c>
    </row>
    <row r="19" spans="1:2" x14ac:dyDescent="0.25">
      <c r="A19" s="11">
        <v>13.9</v>
      </c>
      <c r="B19" s="8">
        <v>7</v>
      </c>
    </row>
    <row r="20" spans="1:2" x14ac:dyDescent="0.25">
      <c r="A20" s="11">
        <v>14</v>
      </c>
      <c r="B20" s="8">
        <v>5</v>
      </c>
    </row>
    <row r="21" spans="1:2" x14ac:dyDescent="0.25">
      <c r="A21" s="11">
        <v>14.1</v>
      </c>
      <c r="B21" s="8">
        <v>4</v>
      </c>
    </row>
    <row r="22" spans="1:2" x14ac:dyDescent="0.25">
      <c r="A22" s="11">
        <v>14.2</v>
      </c>
      <c r="B22" s="8">
        <v>0</v>
      </c>
    </row>
    <row r="23" spans="1:2" x14ac:dyDescent="0.25">
      <c r="A23" s="11">
        <v>14.3</v>
      </c>
      <c r="B23" s="8">
        <v>0</v>
      </c>
    </row>
    <row r="24" spans="1:2" x14ac:dyDescent="0.25">
      <c r="A24" s="11">
        <v>14.4</v>
      </c>
      <c r="B24" s="8">
        <v>0</v>
      </c>
    </row>
    <row r="25" spans="1:2" x14ac:dyDescent="0.25">
      <c r="A25" s="11">
        <v>14.5</v>
      </c>
      <c r="B25" s="8">
        <v>0</v>
      </c>
    </row>
    <row r="26" spans="1:2" x14ac:dyDescent="0.25">
      <c r="A26" s="11">
        <v>14.6</v>
      </c>
      <c r="B26" s="8">
        <v>0</v>
      </c>
    </row>
    <row r="27" spans="1:2" x14ac:dyDescent="0.25">
      <c r="A27" s="11">
        <v>14.7</v>
      </c>
      <c r="B27" s="8">
        <v>0</v>
      </c>
    </row>
    <row r="28" spans="1:2" ht="15.75" thickBot="1" x14ac:dyDescent="0.3">
      <c r="A28" s="9" t="s">
        <v>17</v>
      </c>
      <c r="B28" s="9">
        <v>0</v>
      </c>
    </row>
  </sheetData>
  <sortState ref="A2:A27">
    <sortCondition ref="A2"/>
  </sortState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6"/>
  <sheetViews>
    <sheetView tabSelected="1" workbookViewId="0">
      <selection activeCell="L35" sqref="L35"/>
    </sheetView>
  </sheetViews>
  <sheetFormatPr defaultRowHeight="15" x14ac:dyDescent="0.25"/>
  <sheetData>
    <row r="2" spans="3:5" x14ac:dyDescent="0.25">
      <c r="C2" t="s">
        <v>78</v>
      </c>
    </row>
    <row r="4" spans="3:5" ht="15.75" thickBot="1" x14ac:dyDescent="0.3">
      <c r="D4" t="s">
        <v>57</v>
      </c>
      <c r="E4" t="s">
        <v>79</v>
      </c>
    </row>
    <row r="5" spans="3:5" x14ac:dyDescent="0.25">
      <c r="C5" s="10" t="s">
        <v>16</v>
      </c>
      <c r="D5" s="10" t="s">
        <v>18</v>
      </c>
    </row>
    <row r="6" spans="3:5" x14ac:dyDescent="0.25">
      <c r="C6" s="11">
        <v>12.2</v>
      </c>
      <c r="D6" s="8">
        <v>0</v>
      </c>
      <c r="E6" s="8">
        <v>0</v>
      </c>
    </row>
    <row r="7" spans="3:5" x14ac:dyDescent="0.25">
      <c r="C7" s="11">
        <v>12.3</v>
      </c>
      <c r="D7" s="8">
        <v>0</v>
      </c>
      <c r="E7" s="8">
        <v>1</v>
      </c>
    </row>
    <row r="8" spans="3:5" x14ac:dyDescent="0.25">
      <c r="C8" s="11">
        <v>12.4</v>
      </c>
      <c r="D8" s="8">
        <v>0</v>
      </c>
      <c r="E8" s="8">
        <v>1</v>
      </c>
    </row>
    <row r="9" spans="3:5" x14ac:dyDescent="0.25">
      <c r="C9" s="11">
        <v>12.5</v>
      </c>
      <c r="D9" s="8">
        <v>0</v>
      </c>
      <c r="E9" s="8">
        <v>0</v>
      </c>
    </row>
    <row r="10" spans="3:5" x14ac:dyDescent="0.25">
      <c r="C10" s="11">
        <v>12.6</v>
      </c>
      <c r="D10" s="8">
        <v>0</v>
      </c>
      <c r="E10" s="8">
        <v>3</v>
      </c>
    </row>
    <row r="11" spans="3:5" x14ac:dyDescent="0.25">
      <c r="C11" s="11">
        <v>12.7</v>
      </c>
      <c r="D11" s="8">
        <v>0</v>
      </c>
      <c r="E11" s="8">
        <v>7</v>
      </c>
    </row>
    <row r="12" spans="3:5" x14ac:dyDescent="0.25">
      <c r="C12" s="11">
        <v>12.8</v>
      </c>
      <c r="D12" s="8">
        <v>0</v>
      </c>
      <c r="E12" s="8">
        <v>1</v>
      </c>
    </row>
    <row r="13" spans="3:5" x14ac:dyDescent="0.25">
      <c r="C13" s="11">
        <v>12.9</v>
      </c>
      <c r="D13" s="8">
        <v>0</v>
      </c>
      <c r="E13" s="8">
        <v>1</v>
      </c>
    </row>
    <row r="14" spans="3:5" x14ac:dyDescent="0.25">
      <c r="C14" s="11">
        <v>13</v>
      </c>
      <c r="D14" s="8">
        <v>3</v>
      </c>
      <c r="E14" s="8">
        <v>3</v>
      </c>
    </row>
    <row r="15" spans="3:5" x14ac:dyDescent="0.25">
      <c r="C15" s="11">
        <v>13.1</v>
      </c>
      <c r="D15" s="8">
        <v>0</v>
      </c>
      <c r="E15" s="8">
        <v>1</v>
      </c>
    </row>
    <row r="16" spans="3:5" x14ac:dyDescent="0.25">
      <c r="C16" s="11">
        <v>13.2</v>
      </c>
      <c r="D16" s="8">
        <v>5</v>
      </c>
      <c r="E16" s="8">
        <v>3</v>
      </c>
    </row>
    <row r="17" spans="3:5" x14ac:dyDescent="0.25">
      <c r="C17" s="11">
        <v>13.3</v>
      </c>
      <c r="D17" s="8">
        <v>8</v>
      </c>
      <c r="E17" s="8">
        <v>5</v>
      </c>
    </row>
    <row r="18" spans="3:5" x14ac:dyDescent="0.25">
      <c r="C18" s="11">
        <v>13.4</v>
      </c>
      <c r="D18" s="8">
        <v>7</v>
      </c>
      <c r="E18" s="8">
        <v>10</v>
      </c>
    </row>
    <row r="19" spans="3:5" x14ac:dyDescent="0.25">
      <c r="C19" s="11">
        <v>13.5</v>
      </c>
      <c r="D19" s="8">
        <v>4</v>
      </c>
      <c r="E19" s="8">
        <v>5</v>
      </c>
    </row>
    <row r="20" spans="3:5" x14ac:dyDescent="0.25">
      <c r="C20" s="11">
        <v>13.6</v>
      </c>
      <c r="D20" s="8">
        <v>9</v>
      </c>
      <c r="E20" s="8">
        <v>9</v>
      </c>
    </row>
    <row r="21" spans="3:5" x14ac:dyDescent="0.25">
      <c r="C21" s="11">
        <v>13.7</v>
      </c>
      <c r="D21" s="8">
        <v>11</v>
      </c>
      <c r="E21" s="8">
        <v>12</v>
      </c>
    </row>
    <row r="22" spans="3:5" x14ac:dyDescent="0.25">
      <c r="C22" s="11">
        <v>13.8</v>
      </c>
      <c r="D22" s="8">
        <v>9</v>
      </c>
      <c r="E22" s="8">
        <v>16</v>
      </c>
    </row>
    <row r="23" spans="3:5" x14ac:dyDescent="0.25">
      <c r="C23" s="11">
        <v>13.9</v>
      </c>
      <c r="D23" s="8">
        <v>7</v>
      </c>
      <c r="E23" s="8">
        <v>21</v>
      </c>
    </row>
    <row r="24" spans="3:5" x14ac:dyDescent="0.25">
      <c r="C24" s="11">
        <v>14</v>
      </c>
      <c r="D24" s="8">
        <v>5</v>
      </c>
      <c r="E24" s="8">
        <v>14</v>
      </c>
    </row>
    <row r="25" spans="3:5" x14ac:dyDescent="0.25">
      <c r="C25" s="11">
        <v>14.1</v>
      </c>
      <c r="D25" s="8">
        <v>4</v>
      </c>
      <c r="E25" s="8">
        <v>12</v>
      </c>
    </row>
    <row r="26" spans="3:5" x14ac:dyDescent="0.25">
      <c r="C26" s="11">
        <v>14.2</v>
      </c>
      <c r="D26" s="8">
        <v>0</v>
      </c>
      <c r="E26" s="8">
        <v>7</v>
      </c>
    </row>
    <row r="27" spans="3:5" x14ac:dyDescent="0.25">
      <c r="C27" s="11">
        <v>14.3</v>
      </c>
      <c r="D27" s="8">
        <v>0</v>
      </c>
      <c r="E27" s="8">
        <v>2</v>
      </c>
    </row>
    <row r="28" spans="3:5" x14ac:dyDescent="0.25">
      <c r="C28" s="11">
        <v>14.4</v>
      </c>
      <c r="D28" s="8">
        <v>0</v>
      </c>
      <c r="E28" s="8">
        <v>6</v>
      </c>
    </row>
    <row r="29" spans="3:5" x14ac:dyDescent="0.25">
      <c r="C29" s="11">
        <v>14.5</v>
      </c>
      <c r="D29" s="8">
        <v>0</v>
      </c>
      <c r="E29" s="8">
        <v>2</v>
      </c>
    </row>
    <row r="30" spans="3:5" x14ac:dyDescent="0.25">
      <c r="C30" s="11">
        <v>14.6</v>
      </c>
      <c r="D30" s="8">
        <v>0</v>
      </c>
      <c r="E30" s="8">
        <v>1</v>
      </c>
    </row>
    <row r="31" spans="3:5" x14ac:dyDescent="0.25">
      <c r="C31" s="11">
        <v>14.7</v>
      </c>
      <c r="D31" s="8">
        <v>0</v>
      </c>
      <c r="E31" s="8">
        <v>1</v>
      </c>
    </row>
    <row r="33" spans="2:6" x14ac:dyDescent="0.25">
      <c r="B33" t="s">
        <v>81</v>
      </c>
      <c r="D33">
        <f>SUM(D6:D31)</f>
        <v>72</v>
      </c>
      <c r="E33">
        <f>SUM(E6:E31)</f>
        <v>144</v>
      </c>
      <c r="F33">
        <f>D33+E33</f>
        <v>216</v>
      </c>
    </row>
    <row r="34" spans="2:6" x14ac:dyDescent="0.25">
      <c r="B34" t="s">
        <v>71</v>
      </c>
      <c r="C34" s="11"/>
      <c r="D34" s="54">
        <v>13.574305555555556</v>
      </c>
      <c r="E34" s="54">
        <v>13.660208333333333</v>
      </c>
    </row>
    <row r="35" spans="2:6" x14ac:dyDescent="0.25">
      <c r="B35" t="s">
        <v>77</v>
      </c>
      <c r="D35" s="54">
        <v>0.28033623853473266</v>
      </c>
      <c r="E35" s="54">
        <v>0.47745050463372646</v>
      </c>
    </row>
    <row r="36" spans="2:6" x14ac:dyDescent="0.25">
      <c r="B36" t="s">
        <v>72</v>
      </c>
      <c r="D36" s="54">
        <v>0.28230353452003387</v>
      </c>
      <c r="E36" s="54">
        <v>0.47911700360856863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8"/>
  <sheetViews>
    <sheetView workbookViewId="0">
      <selection activeCell="C8" sqref="C8:D33"/>
    </sheetView>
  </sheetViews>
  <sheetFormatPr defaultRowHeight="15" x14ac:dyDescent="0.25"/>
  <sheetData>
    <row r="3" spans="3:5" x14ac:dyDescent="0.25">
      <c r="C3" t="s">
        <v>80</v>
      </c>
    </row>
    <row r="6" spans="3:5" x14ac:dyDescent="0.25">
      <c r="C6" s="34"/>
      <c r="D6" s="34" t="s">
        <v>57</v>
      </c>
      <c r="E6" s="34" t="s">
        <v>79</v>
      </c>
    </row>
    <row r="7" spans="3:5" x14ac:dyDescent="0.25">
      <c r="C7" s="34" t="s">
        <v>16</v>
      </c>
      <c r="D7" s="34" t="s">
        <v>18</v>
      </c>
      <c r="E7" s="34"/>
    </row>
    <row r="8" spans="3:5" x14ac:dyDescent="0.25">
      <c r="C8" s="34">
        <v>12.2</v>
      </c>
      <c r="D8" s="34">
        <v>0</v>
      </c>
      <c r="E8" s="34">
        <v>0</v>
      </c>
    </row>
    <row r="9" spans="3:5" x14ac:dyDescent="0.25">
      <c r="C9" s="34">
        <v>12.3</v>
      </c>
      <c r="D9" s="34">
        <v>0</v>
      </c>
      <c r="E9" s="34">
        <v>0</v>
      </c>
    </row>
    <row r="10" spans="3:5" x14ac:dyDescent="0.25">
      <c r="C10" s="34">
        <v>12.4</v>
      </c>
      <c r="D10" s="34">
        <v>0</v>
      </c>
      <c r="E10" s="34">
        <v>0</v>
      </c>
    </row>
    <row r="11" spans="3:5" x14ac:dyDescent="0.25">
      <c r="C11" s="34">
        <v>12.5</v>
      </c>
      <c r="D11" s="34">
        <v>0</v>
      </c>
      <c r="E11" s="34">
        <v>1</v>
      </c>
    </row>
    <row r="12" spans="3:5" x14ac:dyDescent="0.25">
      <c r="C12" s="34">
        <v>12.6</v>
      </c>
      <c r="D12" s="34">
        <v>2</v>
      </c>
      <c r="E12" s="34">
        <v>6</v>
      </c>
    </row>
    <row r="13" spans="3:5" x14ac:dyDescent="0.25">
      <c r="C13" s="34">
        <v>12.7</v>
      </c>
      <c r="D13" s="34">
        <v>1</v>
      </c>
      <c r="E13" s="34">
        <v>1</v>
      </c>
    </row>
    <row r="14" spans="3:5" x14ac:dyDescent="0.25">
      <c r="C14" s="34">
        <v>12.8</v>
      </c>
      <c r="D14" s="34">
        <v>0</v>
      </c>
      <c r="E14" s="34">
        <v>2</v>
      </c>
    </row>
    <row r="15" spans="3:5" x14ac:dyDescent="0.25">
      <c r="C15" s="34">
        <v>12.9</v>
      </c>
      <c r="D15" s="34">
        <v>0</v>
      </c>
      <c r="E15" s="34">
        <v>4</v>
      </c>
    </row>
    <row r="16" spans="3:5" x14ac:dyDescent="0.25">
      <c r="C16" s="34">
        <v>13</v>
      </c>
      <c r="D16" s="34">
        <v>0</v>
      </c>
      <c r="E16" s="34">
        <v>3</v>
      </c>
    </row>
    <row r="17" spans="3:5" x14ac:dyDescent="0.25">
      <c r="C17" s="34">
        <v>13.1</v>
      </c>
      <c r="D17" s="34">
        <v>0</v>
      </c>
      <c r="E17" s="34">
        <v>1</v>
      </c>
    </row>
    <row r="18" spans="3:5" x14ac:dyDescent="0.25">
      <c r="C18" s="34">
        <v>13.2</v>
      </c>
      <c r="D18" s="34">
        <v>2</v>
      </c>
      <c r="E18" s="34">
        <v>0</v>
      </c>
    </row>
    <row r="19" spans="3:5" x14ac:dyDescent="0.25">
      <c r="C19" s="34">
        <v>13.3</v>
      </c>
      <c r="D19" s="34">
        <v>3</v>
      </c>
      <c r="E19" s="34">
        <v>2</v>
      </c>
    </row>
    <row r="20" spans="3:5" x14ac:dyDescent="0.25">
      <c r="C20" s="34">
        <v>13.4</v>
      </c>
      <c r="D20" s="34">
        <v>7</v>
      </c>
      <c r="E20" s="34">
        <v>10</v>
      </c>
    </row>
    <row r="21" spans="3:5" x14ac:dyDescent="0.25">
      <c r="C21" s="34">
        <v>13.5</v>
      </c>
      <c r="D21" s="34">
        <v>10</v>
      </c>
      <c r="E21" s="34">
        <v>8</v>
      </c>
    </row>
    <row r="22" spans="3:5" x14ac:dyDescent="0.25">
      <c r="C22" s="34">
        <v>13.6</v>
      </c>
      <c r="D22" s="34">
        <v>19</v>
      </c>
      <c r="E22" s="34">
        <v>12</v>
      </c>
    </row>
    <row r="23" spans="3:5" x14ac:dyDescent="0.25">
      <c r="C23" s="34">
        <v>13.7</v>
      </c>
      <c r="D23" s="34">
        <v>9</v>
      </c>
      <c r="E23" s="34">
        <v>14</v>
      </c>
    </row>
    <row r="24" spans="3:5" x14ac:dyDescent="0.25">
      <c r="C24" s="34">
        <v>13.8</v>
      </c>
      <c r="D24" s="34">
        <v>3</v>
      </c>
      <c r="E24" s="34">
        <v>15</v>
      </c>
    </row>
    <row r="25" spans="3:5" x14ac:dyDescent="0.25">
      <c r="C25" s="34">
        <v>13.9</v>
      </c>
      <c r="D25" s="34">
        <v>1</v>
      </c>
      <c r="E25" s="34">
        <v>22</v>
      </c>
    </row>
    <row r="26" spans="3:5" x14ac:dyDescent="0.25">
      <c r="C26" s="34">
        <v>14</v>
      </c>
      <c r="D26" s="34">
        <v>8</v>
      </c>
      <c r="E26" s="34">
        <v>17</v>
      </c>
    </row>
    <row r="27" spans="3:5" x14ac:dyDescent="0.25">
      <c r="C27" s="34">
        <v>14.1</v>
      </c>
      <c r="D27" s="34">
        <v>4</v>
      </c>
      <c r="E27" s="34">
        <v>6</v>
      </c>
    </row>
    <row r="28" spans="3:5" x14ac:dyDescent="0.25">
      <c r="C28" s="34">
        <v>14.2</v>
      </c>
      <c r="D28" s="34">
        <v>2</v>
      </c>
      <c r="E28" s="34">
        <v>10</v>
      </c>
    </row>
    <row r="29" spans="3:5" x14ac:dyDescent="0.25">
      <c r="C29" s="34">
        <v>14.3</v>
      </c>
      <c r="D29" s="34">
        <v>1</v>
      </c>
      <c r="E29" s="34">
        <v>5</v>
      </c>
    </row>
    <row r="30" spans="3:5" x14ac:dyDescent="0.25">
      <c r="C30" s="34">
        <v>14.4</v>
      </c>
      <c r="D30" s="34">
        <v>0</v>
      </c>
      <c r="E30" s="34">
        <v>1</v>
      </c>
    </row>
    <row r="31" spans="3:5" x14ac:dyDescent="0.25">
      <c r="C31" s="34">
        <v>14.5</v>
      </c>
      <c r="D31" s="34">
        <v>0</v>
      </c>
      <c r="E31" s="34">
        <v>3</v>
      </c>
    </row>
    <row r="32" spans="3:5" x14ac:dyDescent="0.25">
      <c r="C32" s="34">
        <v>14.6</v>
      </c>
      <c r="D32" s="34">
        <v>0</v>
      </c>
      <c r="E32" s="34">
        <v>1</v>
      </c>
    </row>
    <row r="33" spans="2:6" x14ac:dyDescent="0.25">
      <c r="C33" s="34">
        <v>14.7</v>
      </c>
      <c r="D33" s="34">
        <v>0</v>
      </c>
      <c r="E33" s="34">
        <v>0</v>
      </c>
    </row>
    <row r="35" spans="2:6" x14ac:dyDescent="0.25">
      <c r="B35" t="s">
        <v>81</v>
      </c>
      <c r="D35">
        <f>SUM(D8:D33)</f>
        <v>72</v>
      </c>
      <c r="E35">
        <f>SUM(E8:E33)</f>
        <v>144</v>
      </c>
      <c r="F35">
        <f>D35+E35</f>
        <v>216</v>
      </c>
    </row>
    <row r="36" spans="2:6" x14ac:dyDescent="0.25">
      <c r="B36" t="s">
        <v>71</v>
      </c>
      <c r="C36" s="7"/>
      <c r="D36" s="7">
        <v>13.579722222222223</v>
      </c>
      <c r="E36" s="7">
        <v>13.671076388888894</v>
      </c>
    </row>
    <row r="37" spans="2:6" x14ac:dyDescent="0.25">
      <c r="B37" t="s">
        <v>77</v>
      </c>
      <c r="C37" s="7"/>
      <c r="D37" s="7">
        <v>0.32113069432787988</v>
      </c>
      <c r="E37" s="7">
        <v>0.44531869174816047</v>
      </c>
    </row>
    <row r="38" spans="2:6" x14ac:dyDescent="0.25">
      <c r="B38" t="s">
        <v>72</v>
      </c>
      <c r="C38" s="7"/>
      <c r="D38" s="7">
        <v>0.32338427070819492</v>
      </c>
      <c r="E38" s="7">
        <v>0.44687303745745172</v>
      </c>
    </row>
  </sheetData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2"/>
  <sheetViews>
    <sheetView topLeftCell="B1" workbookViewId="0">
      <selection activeCell="C30" sqref="C30:D31"/>
    </sheetView>
  </sheetViews>
  <sheetFormatPr defaultRowHeight="15" x14ac:dyDescent="0.25"/>
  <sheetData>
    <row r="1" spans="2:4" x14ac:dyDescent="0.25">
      <c r="D1" t="s">
        <v>87</v>
      </c>
    </row>
    <row r="3" spans="2:4" x14ac:dyDescent="0.25">
      <c r="C3" t="s">
        <v>57</v>
      </c>
      <c r="D3" t="s">
        <v>79</v>
      </c>
    </row>
    <row r="4" spans="2:4" x14ac:dyDescent="0.25">
      <c r="B4" s="11">
        <v>1.8</v>
      </c>
      <c r="C4" s="8">
        <v>0</v>
      </c>
      <c r="D4" s="8">
        <v>0</v>
      </c>
    </row>
    <row r="5" spans="2:4" x14ac:dyDescent="0.25">
      <c r="B5" s="11">
        <v>1.9</v>
      </c>
      <c r="C5" s="8">
        <v>0</v>
      </c>
      <c r="D5" s="8">
        <v>0</v>
      </c>
    </row>
    <row r="6" spans="2:4" x14ac:dyDescent="0.25">
      <c r="B6" s="11">
        <v>2</v>
      </c>
      <c r="C6" s="8">
        <v>0</v>
      </c>
      <c r="D6" s="8">
        <v>0</v>
      </c>
    </row>
    <row r="7" spans="2:4" x14ac:dyDescent="0.25">
      <c r="B7" s="11">
        <v>2.1</v>
      </c>
      <c r="C7" s="8">
        <v>0</v>
      </c>
      <c r="D7" s="8">
        <v>1</v>
      </c>
    </row>
    <row r="8" spans="2:4" x14ac:dyDescent="0.25">
      <c r="B8" s="11">
        <v>2.2000000000000002</v>
      </c>
      <c r="C8" s="8">
        <v>1</v>
      </c>
      <c r="D8" s="8">
        <v>3</v>
      </c>
    </row>
    <row r="9" spans="2:4" x14ac:dyDescent="0.25">
      <c r="B9" s="11">
        <v>2.2999999999999998</v>
      </c>
      <c r="C9" s="8">
        <v>2</v>
      </c>
      <c r="D9" s="8">
        <v>3</v>
      </c>
    </row>
    <row r="10" spans="2:4" x14ac:dyDescent="0.25">
      <c r="B10" s="11">
        <v>2.4</v>
      </c>
      <c r="C10" s="8">
        <v>1</v>
      </c>
      <c r="D10" s="8">
        <v>2</v>
      </c>
    </row>
    <row r="11" spans="2:4" x14ac:dyDescent="0.25">
      <c r="B11" s="11">
        <v>2.5</v>
      </c>
      <c r="C11" s="8">
        <v>0</v>
      </c>
      <c r="D11" s="8">
        <v>0</v>
      </c>
    </row>
    <row r="12" spans="2:4" x14ac:dyDescent="0.25">
      <c r="B12" s="11">
        <v>2.6</v>
      </c>
      <c r="C12" s="8">
        <v>1</v>
      </c>
      <c r="D12" s="8">
        <v>8</v>
      </c>
    </row>
    <row r="13" spans="2:4" x14ac:dyDescent="0.25">
      <c r="B13" s="11">
        <v>2.7</v>
      </c>
      <c r="C13" s="8">
        <v>5</v>
      </c>
      <c r="D13" s="8">
        <v>6</v>
      </c>
    </row>
    <row r="14" spans="2:4" x14ac:dyDescent="0.25">
      <c r="B14" s="11">
        <v>2.8</v>
      </c>
      <c r="C14" s="8">
        <v>6</v>
      </c>
      <c r="D14" s="8">
        <v>17</v>
      </c>
    </row>
    <row r="15" spans="2:4" x14ac:dyDescent="0.25">
      <c r="B15" s="11">
        <v>2.9</v>
      </c>
      <c r="C15" s="8">
        <v>11</v>
      </c>
      <c r="D15" s="8">
        <v>14</v>
      </c>
    </row>
    <row r="16" spans="2:4" x14ac:dyDescent="0.25">
      <c r="B16" s="11">
        <v>3</v>
      </c>
      <c r="C16" s="8">
        <v>4</v>
      </c>
      <c r="D16" s="8">
        <v>22</v>
      </c>
    </row>
    <row r="17" spans="2:5" x14ac:dyDescent="0.25">
      <c r="B17" s="11">
        <v>3.1</v>
      </c>
      <c r="C17" s="8">
        <v>12</v>
      </c>
      <c r="D17" s="8">
        <v>13</v>
      </c>
    </row>
    <row r="18" spans="2:5" x14ac:dyDescent="0.25">
      <c r="B18" s="11">
        <v>3.2</v>
      </c>
      <c r="C18" s="8">
        <v>12</v>
      </c>
      <c r="D18" s="8">
        <v>20</v>
      </c>
    </row>
    <row r="19" spans="2:5" x14ac:dyDescent="0.25">
      <c r="B19" s="11">
        <v>3.3</v>
      </c>
      <c r="C19" s="8">
        <v>4</v>
      </c>
      <c r="D19" s="8">
        <v>12</v>
      </c>
    </row>
    <row r="20" spans="2:5" x14ac:dyDescent="0.25">
      <c r="B20" s="11">
        <v>3.4</v>
      </c>
      <c r="C20" s="8">
        <v>2</v>
      </c>
      <c r="D20" s="8">
        <v>12</v>
      </c>
    </row>
    <row r="21" spans="2:5" x14ac:dyDescent="0.25">
      <c r="B21" s="11">
        <v>3.5</v>
      </c>
      <c r="C21" s="8">
        <v>9</v>
      </c>
      <c r="D21" s="8">
        <v>8</v>
      </c>
    </row>
    <row r="22" spans="2:5" x14ac:dyDescent="0.25">
      <c r="B22" s="11">
        <v>3.6</v>
      </c>
      <c r="C22" s="8">
        <v>0</v>
      </c>
      <c r="D22" s="8">
        <v>3</v>
      </c>
    </row>
    <row r="23" spans="2:5" x14ac:dyDescent="0.25">
      <c r="B23" s="11">
        <v>3.7</v>
      </c>
      <c r="C23" s="8">
        <v>1</v>
      </c>
      <c r="D23" s="8">
        <v>0</v>
      </c>
    </row>
    <row r="24" spans="2:5" x14ac:dyDescent="0.25">
      <c r="B24" s="11">
        <v>3.8</v>
      </c>
      <c r="C24" s="8">
        <v>0</v>
      </c>
      <c r="D24" s="8">
        <v>0</v>
      </c>
    </row>
    <row r="25" spans="2:5" x14ac:dyDescent="0.25">
      <c r="B25" s="11">
        <v>3.9</v>
      </c>
      <c r="C25" s="8">
        <v>1</v>
      </c>
      <c r="D25" s="8">
        <v>0</v>
      </c>
    </row>
    <row r="26" spans="2:5" x14ac:dyDescent="0.25">
      <c r="B26" s="11">
        <v>4</v>
      </c>
      <c r="C26" s="8">
        <v>0</v>
      </c>
      <c r="D26" s="8">
        <v>0</v>
      </c>
    </row>
    <row r="27" spans="2:5" x14ac:dyDescent="0.25">
      <c r="B27" s="11">
        <v>4.0999999999999996</v>
      </c>
      <c r="C27" s="8">
        <v>0</v>
      </c>
      <c r="D27" s="8">
        <v>0</v>
      </c>
    </row>
    <row r="29" spans="2:5" x14ac:dyDescent="0.25">
      <c r="B29" t="s">
        <v>81</v>
      </c>
      <c r="C29">
        <f>SUM(C4:C27)</f>
        <v>72</v>
      </c>
      <c r="D29">
        <f>SUM(D4:D27)</f>
        <v>144</v>
      </c>
      <c r="E29">
        <f>C29+D29</f>
        <v>216</v>
      </c>
    </row>
    <row r="30" spans="2:5" x14ac:dyDescent="0.25">
      <c r="B30" t="s">
        <v>71</v>
      </c>
      <c r="C30" s="7">
        <v>3.0188888888888887</v>
      </c>
      <c r="D30" s="54">
        <v>3.1938541666666667</v>
      </c>
    </row>
    <row r="31" spans="2:5" x14ac:dyDescent="0.25">
      <c r="B31" t="s">
        <v>73</v>
      </c>
      <c r="C31" s="7">
        <v>0.32279403286666059</v>
      </c>
      <c r="D31" s="54">
        <v>0.35557427081550114</v>
      </c>
    </row>
    <row r="32" spans="2:5" x14ac:dyDescent="0.25">
      <c r="B32" t="s">
        <v>72</v>
      </c>
      <c r="C32" s="7">
        <v>0.32505928194133321</v>
      </c>
      <c r="D32" s="54">
        <v>0.35650387833866271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4"/>
  <sheetViews>
    <sheetView workbookViewId="0">
      <selection activeCell="E32" sqref="E32"/>
    </sheetView>
  </sheetViews>
  <sheetFormatPr defaultRowHeight="15" x14ac:dyDescent="0.25"/>
  <sheetData>
    <row r="2" spans="2:4" x14ac:dyDescent="0.25">
      <c r="B2" t="s">
        <v>88</v>
      </c>
    </row>
    <row r="4" spans="2:4" x14ac:dyDescent="0.25">
      <c r="C4" t="s">
        <v>79</v>
      </c>
      <c r="D4" t="s">
        <v>57</v>
      </c>
    </row>
    <row r="5" spans="2:4" x14ac:dyDescent="0.25">
      <c r="B5" t="s">
        <v>16</v>
      </c>
      <c r="C5" t="s">
        <v>18</v>
      </c>
    </row>
    <row r="6" spans="2:4" x14ac:dyDescent="0.25">
      <c r="B6">
        <v>1.8</v>
      </c>
      <c r="C6">
        <v>0</v>
      </c>
      <c r="D6">
        <v>0</v>
      </c>
    </row>
    <row r="7" spans="2:4" x14ac:dyDescent="0.25">
      <c r="B7">
        <v>1.9</v>
      </c>
      <c r="C7">
        <v>0</v>
      </c>
      <c r="D7">
        <v>0</v>
      </c>
    </row>
    <row r="8" spans="2:4" x14ac:dyDescent="0.25">
      <c r="B8">
        <v>2</v>
      </c>
      <c r="C8">
        <v>0</v>
      </c>
      <c r="D8">
        <v>0</v>
      </c>
    </row>
    <row r="9" spans="2:4" x14ac:dyDescent="0.25">
      <c r="B9">
        <v>2.1</v>
      </c>
      <c r="C9">
        <v>0</v>
      </c>
      <c r="D9">
        <v>0</v>
      </c>
    </row>
    <row r="10" spans="2:4" x14ac:dyDescent="0.25">
      <c r="B10">
        <v>2.2000000000000002</v>
      </c>
      <c r="C10">
        <v>1</v>
      </c>
      <c r="D10">
        <v>0</v>
      </c>
    </row>
    <row r="11" spans="2:4" x14ac:dyDescent="0.25">
      <c r="B11">
        <v>2.2999999999999998</v>
      </c>
      <c r="C11">
        <v>7</v>
      </c>
      <c r="D11">
        <v>0</v>
      </c>
    </row>
    <row r="12" spans="2:4" x14ac:dyDescent="0.25">
      <c r="B12">
        <v>2.4</v>
      </c>
      <c r="C12">
        <v>5</v>
      </c>
      <c r="D12">
        <v>0</v>
      </c>
    </row>
    <row r="13" spans="2:4" x14ac:dyDescent="0.25">
      <c r="B13">
        <v>2.5</v>
      </c>
      <c r="C13">
        <v>8</v>
      </c>
      <c r="D13">
        <v>0</v>
      </c>
    </row>
    <row r="14" spans="2:4" x14ac:dyDescent="0.25">
      <c r="B14">
        <v>2.6</v>
      </c>
      <c r="C14">
        <v>16</v>
      </c>
      <c r="D14">
        <v>0</v>
      </c>
    </row>
    <row r="15" spans="2:4" x14ac:dyDescent="0.25">
      <c r="B15">
        <v>2.7</v>
      </c>
      <c r="C15">
        <v>17</v>
      </c>
      <c r="D15">
        <v>0</v>
      </c>
    </row>
    <row r="16" spans="2:4" x14ac:dyDescent="0.25">
      <c r="B16">
        <v>2.8</v>
      </c>
      <c r="C16">
        <v>19</v>
      </c>
      <c r="D16">
        <v>2</v>
      </c>
    </row>
    <row r="17" spans="2:5" x14ac:dyDescent="0.25">
      <c r="B17">
        <v>2.9</v>
      </c>
      <c r="C17">
        <v>28</v>
      </c>
      <c r="D17">
        <v>6</v>
      </c>
    </row>
    <row r="18" spans="2:5" x14ac:dyDescent="0.25">
      <c r="B18">
        <v>3</v>
      </c>
      <c r="C18">
        <v>28</v>
      </c>
      <c r="D18">
        <v>5</v>
      </c>
    </row>
    <row r="19" spans="2:5" x14ac:dyDescent="0.25">
      <c r="B19">
        <v>3.1</v>
      </c>
      <c r="C19">
        <v>29</v>
      </c>
      <c r="D19">
        <v>8</v>
      </c>
    </row>
    <row r="20" spans="2:5" x14ac:dyDescent="0.25">
      <c r="B20">
        <v>3.2</v>
      </c>
      <c r="C20">
        <v>21</v>
      </c>
      <c r="D20">
        <v>0</v>
      </c>
    </row>
    <row r="21" spans="2:5" x14ac:dyDescent="0.25">
      <c r="B21">
        <v>3.3</v>
      </c>
      <c r="C21">
        <v>21</v>
      </c>
      <c r="D21">
        <v>3</v>
      </c>
    </row>
    <row r="22" spans="2:5" x14ac:dyDescent="0.25">
      <c r="B22">
        <v>3.4</v>
      </c>
      <c r="C22">
        <v>6</v>
      </c>
      <c r="D22">
        <v>0</v>
      </c>
    </row>
    <row r="23" spans="2:5" x14ac:dyDescent="0.25">
      <c r="B23">
        <v>3.5</v>
      </c>
      <c r="C23">
        <v>5</v>
      </c>
      <c r="D23">
        <v>0</v>
      </c>
    </row>
    <row r="24" spans="2:5" x14ac:dyDescent="0.25">
      <c r="B24">
        <v>3.6</v>
      </c>
      <c r="C24">
        <v>3</v>
      </c>
      <c r="D24">
        <v>0</v>
      </c>
    </row>
    <row r="25" spans="2:5" x14ac:dyDescent="0.25">
      <c r="B25">
        <v>3.7</v>
      </c>
      <c r="C25">
        <v>0</v>
      </c>
      <c r="D25">
        <v>0</v>
      </c>
    </row>
    <row r="26" spans="2:5" x14ac:dyDescent="0.25">
      <c r="B26">
        <v>3.8</v>
      </c>
      <c r="C26">
        <v>1</v>
      </c>
      <c r="D26">
        <v>0</v>
      </c>
    </row>
    <row r="27" spans="2:5" x14ac:dyDescent="0.25">
      <c r="B27">
        <v>3.9</v>
      </c>
      <c r="C27">
        <v>1</v>
      </c>
      <c r="D27">
        <v>0</v>
      </c>
    </row>
    <row r="28" spans="2:5" x14ac:dyDescent="0.25">
      <c r="B28">
        <v>4</v>
      </c>
      <c r="C28">
        <v>0</v>
      </c>
      <c r="D28">
        <v>0</v>
      </c>
    </row>
    <row r="29" spans="2:5" x14ac:dyDescent="0.25">
      <c r="B29">
        <v>4.0999999999999996</v>
      </c>
      <c r="C29">
        <v>0</v>
      </c>
      <c r="D29">
        <v>0</v>
      </c>
    </row>
    <row r="31" spans="2:5" x14ac:dyDescent="0.25">
      <c r="B31" t="s">
        <v>81</v>
      </c>
      <c r="C31">
        <f>SUM(C6:C29)</f>
        <v>216</v>
      </c>
      <c r="D31">
        <f>SUM(D6:D29)</f>
        <v>24</v>
      </c>
      <c r="E31">
        <f>C31+D31</f>
        <v>240</v>
      </c>
    </row>
    <row r="32" spans="2:5" x14ac:dyDescent="0.25">
      <c r="B32" t="s">
        <v>71</v>
      </c>
      <c r="C32" s="54">
        <v>2.9037500000000001</v>
      </c>
      <c r="D32" s="7">
        <v>2.9783333333333331</v>
      </c>
    </row>
    <row r="33" spans="2:4" x14ac:dyDescent="0.25">
      <c r="B33" t="s">
        <v>73</v>
      </c>
      <c r="C33" s="54">
        <v>0.31997639886923884</v>
      </c>
      <c r="D33" s="7">
        <v>0.13227706612342982</v>
      </c>
    </row>
    <row r="34" spans="2:4" x14ac:dyDescent="0.25">
      <c r="B34" t="s">
        <v>72</v>
      </c>
      <c r="C34" s="54">
        <v>0.32081293990169635</v>
      </c>
      <c r="D34" s="7">
        <v>0.13512205968861174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B28" sqref="B28"/>
    </sheetView>
  </sheetViews>
  <sheetFormatPr defaultRowHeight="15" x14ac:dyDescent="0.25"/>
  <sheetData>
    <row r="1" spans="1:2" x14ac:dyDescent="0.25">
      <c r="A1" s="10" t="s">
        <v>16</v>
      </c>
      <c r="B1" s="10" t="s">
        <v>18</v>
      </c>
    </row>
    <row r="2" spans="1:2" x14ac:dyDescent="0.25">
      <c r="A2" s="11">
        <v>1.8</v>
      </c>
      <c r="B2" s="8">
        <v>0</v>
      </c>
    </row>
    <row r="3" spans="1:2" x14ac:dyDescent="0.25">
      <c r="A3" s="11">
        <v>1.9</v>
      </c>
      <c r="B3" s="8">
        <v>0</v>
      </c>
    </row>
    <row r="4" spans="1:2" x14ac:dyDescent="0.25">
      <c r="A4" s="11">
        <v>2</v>
      </c>
      <c r="B4" s="8">
        <v>0</v>
      </c>
    </row>
    <row r="5" spans="1:2" x14ac:dyDescent="0.25">
      <c r="A5" s="11">
        <v>2.1</v>
      </c>
      <c r="B5" s="8">
        <v>0</v>
      </c>
    </row>
    <row r="6" spans="1:2" x14ac:dyDescent="0.25">
      <c r="A6" s="11">
        <v>2.2000000000000002</v>
      </c>
      <c r="B6" s="8">
        <v>0</v>
      </c>
    </row>
    <row r="7" spans="1:2" x14ac:dyDescent="0.25">
      <c r="A7" s="11">
        <v>2.2999999999999998</v>
      </c>
      <c r="B7" s="8">
        <v>0</v>
      </c>
    </row>
    <row r="8" spans="1:2" x14ac:dyDescent="0.25">
      <c r="A8" s="11">
        <v>2.4</v>
      </c>
      <c r="B8" s="8">
        <v>0</v>
      </c>
    </row>
    <row r="9" spans="1:2" x14ac:dyDescent="0.25">
      <c r="A9" s="11">
        <v>2.5</v>
      </c>
      <c r="B9" s="8">
        <v>3</v>
      </c>
    </row>
    <row r="10" spans="1:2" x14ac:dyDescent="0.25">
      <c r="A10" s="11">
        <v>2.6</v>
      </c>
      <c r="B10" s="8">
        <v>1</v>
      </c>
    </row>
    <row r="11" spans="1:2" x14ac:dyDescent="0.25">
      <c r="A11" s="11">
        <v>2.7</v>
      </c>
      <c r="B11" s="8">
        <v>1</v>
      </c>
    </row>
    <row r="12" spans="1:2" x14ac:dyDescent="0.25">
      <c r="A12" s="11">
        <v>2.8</v>
      </c>
      <c r="B12" s="8">
        <v>1</v>
      </c>
    </row>
    <row r="13" spans="1:2" x14ac:dyDescent="0.25">
      <c r="A13" s="11">
        <v>2.9</v>
      </c>
      <c r="B13" s="8">
        <v>4</v>
      </c>
    </row>
    <row r="14" spans="1:2" x14ac:dyDescent="0.25">
      <c r="A14" s="11">
        <v>3</v>
      </c>
      <c r="B14" s="8">
        <v>2</v>
      </c>
    </row>
    <row r="15" spans="1:2" x14ac:dyDescent="0.25">
      <c r="A15" s="11">
        <v>3.1</v>
      </c>
      <c r="B15" s="8">
        <v>7</v>
      </c>
    </row>
    <row r="16" spans="1:2" x14ac:dyDescent="0.25">
      <c r="A16" s="11">
        <v>3.2</v>
      </c>
      <c r="B16" s="8">
        <v>7</v>
      </c>
    </row>
    <row r="17" spans="1:2" x14ac:dyDescent="0.25">
      <c r="A17" s="11">
        <v>3.3</v>
      </c>
      <c r="B17" s="8">
        <v>10</v>
      </c>
    </row>
    <row r="18" spans="1:2" x14ac:dyDescent="0.25">
      <c r="A18" s="11">
        <v>3.4</v>
      </c>
      <c r="B18" s="8">
        <v>8</v>
      </c>
    </row>
    <row r="19" spans="1:2" x14ac:dyDescent="0.25">
      <c r="A19" s="11">
        <v>3.5</v>
      </c>
      <c r="B19" s="8">
        <v>11</v>
      </c>
    </row>
    <row r="20" spans="1:2" x14ac:dyDescent="0.25">
      <c r="A20" s="11">
        <v>3.6</v>
      </c>
      <c r="B20" s="8">
        <v>8</v>
      </c>
    </row>
    <row r="21" spans="1:2" x14ac:dyDescent="0.25">
      <c r="A21" s="11">
        <v>3.7</v>
      </c>
      <c r="B21" s="8">
        <v>1</v>
      </c>
    </row>
    <row r="22" spans="1:2" x14ac:dyDescent="0.25">
      <c r="A22" s="11">
        <v>3.8</v>
      </c>
      <c r="B22" s="8">
        <v>3</v>
      </c>
    </row>
    <row r="23" spans="1:2" x14ac:dyDescent="0.25">
      <c r="A23" s="11">
        <v>3.9</v>
      </c>
      <c r="B23" s="8">
        <v>2</v>
      </c>
    </row>
    <row r="24" spans="1:2" x14ac:dyDescent="0.25">
      <c r="A24" s="11">
        <v>4</v>
      </c>
      <c r="B24" s="8">
        <v>2</v>
      </c>
    </row>
    <row r="25" spans="1:2" x14ac:dyDescent="0.25">
      <c r="A25" s="11">
        <v>4.0999999999999996</v>
      </c>
      <c r="B25" s="8">
        <v>1</v>
      </c>
    </row>
    <row r="26" spans="1:2" ht="15.75" thickBot="1" x14ac:dyDescent="0.3">
      <c r="A26" s="9" t="s">
        <v>17</v>
      </c>
      <c r="B26" s="9">
        <v>0</v>
      </c>
    </row>
    <row r="28" spans="1:2" x14ac:dyDescent="0.25">
      <c r="A28" t="s">
        <v>81</v>
      </c>
      <c r="B28">
        <f>SUM(B2:B25)</f>
        <v>72</v>
      </c>
    </row>
  </sheetData>
  <sortState ref="A2:A25">
    <sortCondition ref="A2"/>
  </sortState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B2" sqref="B2:B25"/>
    </sheetView>
  </sheetViews>
  <sheetFormatPr defaultRowHeight="15" x14ac:dyDescent="0.25"/>
  <sheetData>
    <row r="1" spans="1:2" x14ac:dyDescent="0.25">
      <c r="A1" s="10" t="s">
        <v>16</v>
      </c>
      <c r="B1" s="10" t="s">
        <v>18</v>
      </c>
    </row>
    <row r="2" spans="1:2" x14ac:dyDescent="0.25">
      <c r="A2" s="11">
        <v>1.8</v>
      </c>
      <c r="B2" s="8">
        <v>0</v>
      </c>
    </row>
    <row r="3" spans="1:2" x14ac:dyDescent="0.25">
      <c r="A3" s="11">
        <v>1.9</v>
      </c>
      <c r="B3" s="8">
        <v>0</v>
      </c>
    </row>
    <row r="4" spans="1:2" x14ac:dyDescent="0.25">
      <c r="A4" s="11">
        <v>2</v>
      </c>
      <c r="B4" s="8">
        <v>0</v>
      </c>
    </row>
    <row r="5" spans="1:2" x14ac:dyDescent="0.25">
      <c r="A5" s="11">
        <v>2.1</v>
      </c>
      <c r="B5" s="8">
        <v>0</v>
      </c>
    </row>
    <row r="6" spans="1:2" x14ac:dyDescent="0.25">
      <c r="A6" s="11">
        <v>2.2000000000000002</v>
      </c>
      <c r="B6" s="8">
        <v>0</v>
      </c>
    </row>
    <row r="7" spans="1:2" x14ac:dyDescent="0.25">
      <c r="A7" s="11">
        <v>2.2999999999999998</v>
      </c>
      <c r="B7" s="8">
        <v>0</v>
      </c>
    </row>
    <row r="8" spans="1:2" x14ac:dyDescent="0.25">
      <c r="A8" s="11">
        <v>2.4</v>
      </c>
      <c r="B8" s="8">
        <v>0</v>
      </c>
    </row>
    <row r="9" spans="1:2" x14ac:dyDescent="0.25">
      <c r="A9" s="11">
        <v>2.5</v>
      </c>
      <c r="B9" s="8">
        <v>0</v>
      </c>
    </row>
    <row r="10" spans="1:2" x14ac:dyDescent="0.25">
      <c r="A10" s="11">
        <v>2.6</v>
      </c>
      <c r="B10" s="8">
        <v>0</v>
      </c>
    </row>
    <row r="11" spans="1:2" x14ac:dyDescent="0.25">
      <c r="A11" s="11">
        <v>2.7</v>
      </c>
      <c r="B11" s="8">
        <v>0</v>
      </c>
    </row>
    <row r="12" spans="1:2" x14ac:dyDescent="0.25">
      <c r="A12" s="11">
        <v>2.8</v>
      </c>
      <c r="B12" s="8">
        <v>2</v>
      </c>
    </row>
    <row r="13" spans="1:2" x14ac:dyDescent="0.25">
      <c r="A13" s="11">
        <v>2.9</v>
      </c>
      <c r="B13" s="8">
        <v>6</v>
      </c>
    </row>
    <row r="14" spans="1:2" x14ac:dyDescent="0.25">
      <c r="A14" s="11">
        <v>3</v>
      </c>
      <c r="B14" s="8">
        <v>5</v>
      </c>
    </row>
    <row r="15" spans="1:2" x14ac:dyDescent="0.25">
      <c r="A15" s="11">
        <v>3.1</v>
      </c>
      <c r="B15" s="8">
        <v>8</v>
      </c>
    </row>
    <row r="16" spans="1:2" x14ac:dyDescent="0.25">
      <c r="A16" s="11">
        <v>3.2</v>
      </c>
      <c r="B16" s="8">
        <v>0</v>
      </c>
    </row>
    <row r="17" spans="1:2" x14ac:dyDescent="0.25">
      <c r="A17" s="11">
        <v>3.3</v>
      </c>
      <c r="B17" s="8">
        <v>3</v>
      </c>
    </row>
    <row r="18" spans="1:2" x14ac:dyDescent="0.25">
      <c r="A18" s="11">
        <v>3.4</v>
      </c>
      <c r="B18" s="8">
        <v>0</v>
      </c>
    </row>
    <row r="19" spans="1:2" x14ac:dyDescent="0.25">
      <c r="A19" s="11">
        <v>3.5</v>
      </c>
      <c r="B19" s="8">
        <v>0</v>
      </c>
    </row>
    <row r="20" spans="1:2" x14ac:dyDescent="0.25">
      <c r="A20" s="11">
        <v>3.6</v>
      </c>
      <c r="B20" s="8">
        <v>0</v>
      </c>
    </row>
    <row r="21" spans="1:2" x14ac:dyDescent="0.25">
      <c r="A21" s="11">
        <v>3.7</v>
      </c>
      <c r="B21" s="8">
        <v>0</v>
      </c>
    </row>
    <row r="22" spans="1:2" x14ac:dyDescent="0.25">
      <c r="A22" s="11">
        <v>3.8</v>
      </c>
      <c r="B22" s="8">
        <v>0</v>
      </c>
    </row>
    <row r="23" spans="1:2" x14ac:dyDescent="0.25">
      <c r="A23" s="11">
        <v>3.9</v>
      </c>
      <c r="B23" s="8">
        <v>0</v>
      </c>
    </row>
    <row r="24" spans="1:2" x14ac:dyDescent="0.25">
      <c r="A24" s="11">
        <v>4</v>
      </c>
      <c r="B24" s="8">
        <v>0</v>
      </c>
    </row>
    <row r="25" spans="1:2" x14ac:dyDescent="0.25">
      <c r="A25" s="11">
        <v>4.0999999999999996</v>
      </c>
      <c r="B25" s="8">
        <v>0</v>
      </c>
    </row>
    <row r="26" spans="1:2" ht="15.75" thickBot="1" x14ac:dyDescent="0.3">
      <c r="A26" s="9" t="s">
        <v>17</v>
      </c>
      <c r="B26" s="9">
        <v>0</v>
      </c>
    </row>
    <row r="28" spans="1:2" x14ac:dyDescent="0.25">
      <c r="A28" t="s">
        <v>81</v>
      </c>
      <c r="B28">
        <f>SUM(B2:B25)</f>
        <v>24</v>
      </c>
    </row>
  </sheetData>
  <sortState ref="A2:A25">
    <sortCondition ref="A2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B28" sqref="B28"/>
    </sheetView>
  </sheetViews>
  <sheetFormatPr defaultRowHeight="15" x14ac:dyDescent="0.25"/>
  <sheetData>
    <row r="1" spans="1:2" x14ac:dyDescent="0.25">
      <c r="A1" s="10" t="s">
        <v>16</v>
      </c>
      <c r="B1" s="10" t="s">
        <v>18</v>
      </c>
    </row>
    <row r="2" spans="1:2" x14ac:dyDescent="0.25">
      <c r="A2" s="11">
        <v>12.4</v>
      </c>
      <c r="B2" s="8">
        <v>0</v>
      </c>
    </row>
    <row r="3" spans="1:2" x14ac:dyDescent="0.25">
      <c r="A3" s="11">
        <v>12.5</v>
      </c>
      <c r="B3" s="8">
        <v>1</v>
      </c>
    </row>
    <row r="4" spans="1:2" x14ac:dyDescent="0.25">
      <c r="A4" s="11">
        <v>12.6</v>
      </c>
      <c r="B4" s="8">
        <v>4</v>
      </c>
    </row>
    <row r="5" spans="1:2" x14ac:dyDescent="0.25">
      <c r="A5" s="11">
        <v>12.7</v>
      </c>
      <c r="B5" s="8">
        <v>3</v>
      </c>
    </row>
    <row r="6" spans="1:2" x14ac:dyDescent="0.25">
      <c r="A6" s="11">
        <v>12.8</v>
      </c>
      <c r="B6" s="8">
        <v>9</v>
      </c>
    </row>
    <row r="7" spans="1:2" x14ac:dyDescent="0.25">
      <c r="A7" s="11">
        <v>12.9</v>
      </c>
      <c r="B7" s="8">
        <v>9</v>
      </c>
    </row>
    <row r="8" spans="1:2" x14ac:dyDescent="0.25">
      <c r="A8" s="11">
        <v>13</v>
      </c>
      <c r="B8" s="8">
        <v>7</v>
      </c>
    </row>
    <row r="9" spans="1:2" x14ac:dyDescent="0.25">
      <c r="A9" s="11">
        <v>13.1</v>
      </c>
      <c r="B9" s="8">
        <v>7</v>
      </c>
    </row>
    <row r="10" spans="1:2" x14ac:dyDescent="0.25">
      <c r="A10" s="11">
        <v>13.2</v>
      </c>
      <c r="B10" s="8">
        <v>6</v>
      </c>
    </row>
    <row r="11" spans="1:2" x14ac:dyDescent="0.25">
      <c r="A11" s="11">
        <v>13.3</v>
      </c>
      <c r="B11" s="8">
        <v>6</v>
      </c>
    </row>
    <row r="12" spans="1:2" x14ac:dyDescent="0.25">
      <c r="A12" s="11">
        <v>13.4</v>
      </c>
      <c r="B12" s="8">
        <v>14</v>
      </c>
    </row>
    <row r="13" spans="1:2" x14ac:dyDescent="0.25">
      <c r="A13" s="11">
        <v>13.5</v>
      </c>
      <c r="B13" s="8">
        <v>11</v>
      </c>
    </row>
    <row r="14" spans="1:2" x14ac:dyDescent="0.25">
      <c r="A14" s="11">
        <v>13.6</v>
      </c>
      <c r="B14" s="8">
        <v>12</v>
      </c>
    </row>
    <row r="15" spans="1:2" x14ac:dyDescent="0.25">
      <c r="A15" s="11">
        <v>13.7</v>
      </c>
      <c r="B15" s="8">
        <v>34</v>
      </c>
    </row>
    <row r="16" spans="1:2" x14ac:dyDescent="0.25">
      <c r="A16" s="11">
        <v>13.8</v>
      </c>
      <c r="B16" s="8">
        <v>23</v>
      </c>
    </row>
    <row r="17" spans="1:2" x14ac:dyDescent="0.25">
      <c r="A17" s="11">
        <v>13.9</v>
      </c>
      <c r="B17" s="8">
        <v>29</v>
      </c>
    </row>
    <row r="18" spans="1:2" x14ac:dyDescent="0.25">
      <c r="A18" s="11">
        <v>14</v>
      </c>
      <c r="B18" s="8">
        <v>13</v>
      </c>
    </row>
    <row r="19" spans="1:2" x14ac:dyDescent="0.25">
      <c r="A19" s="11">
        <v>14.1</v>
      </c>
      <c r="B19" s="8">
        <v>10</v>
      </c>
    </row>
    <row r="20" spans="1:2" x14ac:dyDescent="0.25">
      <c r="A20" s="11">
        <v>14.2</v>
      </c>
      <c r="B20" s="8">
        <v>9</v>
      </c>
    </row>
    <row r="21" spans="1:2" x14ac:dyDescent="0.25">
      <c r="A21" s="11">
        <v>14.3</v>
      </c>
      <c r="B21" s="8">
        <v>4</v>
      </c>
    </row>
    <row r="22" spans="1:2" x14ac:dyDescent="0.25">
      <c r="A22" s="11">
        <v>14.4</v>
      </c>
      <c r="B22" s="8">
        <v>3</v>
      </c>
    </row>
    <row r="23" spans="1:2" x14ac:dyDescent="0.25">
      <c r="A23" s="11">
        <v>14.5</v>
      </c>
      <c r="B23" s="8">
        <v>1</v>
      </c>
    </row>
    <row r="24" spans="1:2" x14ac:dyDescent="0.25">
      <c r="A24" s="11">
        <v>14.6</v>
      </c>
      <c r="B24" s="8">
        <v>0</v>
      </c>
    </row>
    <row r="25" spans="1:2" x14ac:dyDescent="0.25">
      <c r="A25" s="11">
        <v>14.7</v>
      </c>
      <c r="B25" s="8">
        <v>1</v>
      </c>
    </row>
    <row r="26" spans="1:2" ht="15.75" thickBot="1" x14ac:dyDescent="0.3">
      <c r="A26" s="9" t="s">
        <v>17</v>
      </c>
      <c r="B26" s="9">
        <v>0</v>
      </c>
    </row>
    <row r="28" spans="1:2" x14ac:dyDescent="0.25">
      <c r="A28" t="s">
        <v>81</v>
      </c>
      <c r="B28">
        <f>SUM(B2:B25)</f>
        <v>216</v>
      </c>
    </row>
  </sheetData>
  <sortState ref="A2:A25">
    <sortCondition ref="A2"/>
  </sortState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B30" sqref="B30"/>
    </sheetView>
  </sheetViews>
  <sheetFormatPr defaultRowHeight="15" x14ac:dyDescent="0.25"/>
  <sheetData>
    <row r="1" spans="1:2" x14ac:dyDescent="0.25">
      <c r="A1" s="10" t="s">
        <v>16</v>
      </c>
      <c r="B1" s="10" t="s">
        <v>18</v>
      </c>
    </row>
    <row r="2" spans="1:2" x14ac:dyDescent="0.25">
      <c r="A2" s="11">
        <v>12.2</v>
      </c>
      <c r="B2" s="8">
        <v>0</v>
      </c>
    </row>
    <row r="3" spans="1:2" x14ac:dyDescent="0.25">
      <c r="A3" s="11">
        <v>12.3</v>
      </c>
      <c r="B3" s="8">
        <v>0</v>
      </c>
    </row>
    <row r="4" spans="1:2" x14ac:dyDescent="0.25">
      <c r="A4" s="11">
        <v>12.4</v>
      </c>
      <c r="B4" s="8">
        <v>0</v>
      </c>
    </row>
    <row r="5" spans="1:2" x14ac:dyDescent="0.25">
      <c r="A5" s="11">
        <v>12.5</v>
      </c>
      <c r="B5" s="8">
        <v>0</v>
      </c>
    </row>
    <row r="6" spans="1:2" x14ac:dyDescent="0.25">
      <c r="A6" s="11">
        <v>12.6</v>
      </c>
      <c r="B6" s="8">
        <v>0</v>
      </c>
    </row>
    <row r="7" spans="1:2" x14ac:dyDescent="0.25">
      <c r="A7" s="11">
        <v>12.7</v>
      </c>
      <c r="B7" s="8">
        <v>0</v>
      </c>
    </row>
    <row r="8" spans="1:2" x14ac:dyDescent="0.25">
      <c r="A8" s="11">
        <v>12.8</v>
      </c>
      <c r="B8" s="8">
        <v>0</v>
      </c>
    </row>
    <row r="9" spans="1:2" x14ac:dyDescent="0.25">
      <c r="A9" s="11">
        <v>12.9</v>
      </c>
      <c r="B9" s="8">
        <v>0</v>
      </c>
    </row>
    <row r="10" spans="1:2" x14ac:dyDescent="0.25">
      <c r="A10" s="11">
        <v>13</v>
      </c>
      <c r="B10" s="8">
        <v>0</v>
      </c>
    </row>
    <row r="11" spans="1:2" x14ac:dyDescent="0.25">
      <c r="A11" s="11">
        <v>13.1</v>
      </c>
      <c r="B11" s="8">
        <v>0</v>
      </c>
    </row>
    <row r="12" spans="1:2" x14ac:dyDescent="0.25">
      <c r="A12" s="11">
        <v>13.2</v>
      </c>
      <c r="B12" s="8">
        <v>2</v>
      </c>
    </row>
    <row r="13" spans="1:2" x14ac:dyDescent="0.25">
      <c r="A13" s="11">
        <v>13.3</v>
      </c>
      <c r="B13" s="8">
        <v>1</v>
      </c>
    </row>
    <row r="14" spans="1:2" x14ac:dyDescent="0.25">
      <c r="A14" s="11">
        <v>13.4</v>
      </c>
      <c r="B14" s="8">
        <v>4</v>
      </c>
    </row>
    <row r="15" spans="1:2" x14ac:dyDescent="0.25">
      <c r="A15" s="11">
        <v>13.5</v>
      </c>
      <c r="B15" s="8">
        <v>2</v>
      </c>
    </row>
    <row r="16" spans="1:2" x14ac:dyDescent="0.25">
      <c r="A16" s="11">
        <v>13.6</v>
      </c>
      <c r="B16" s="8">
        <v>3</v>
      </c>
    </row>
    <row r="17" spans="1:2" x14ac:dyDescent="0.25">
      <c r="A17" s="11">
        <v>13.7</v>
      </c>
      <c r="B17" s="8">
        <v>4</v>
      </c>
    </row>
    <row r="18" spans="1:2" x14ac:dyDescent="0.25">
      <c r="A18" s="11">
        <v>13.8</v>
      </c>
      <c r="B18" s="8">
        <v>5</v>
      </c>
    </row>
    <row r="19" spans="1:2" x14ac:dyDescent="0.25">
      <c r="A19" s="11">
        <v>13.9</v>
      </c>
      <c r="B19" s="8">
        <v>3</v>
      </c>
    </row>
    <row r="20" spans="1:2" x14ac:dyDescent="0.25">
      <c r="A20" s="11">
        <v>14</v>
      </c>
      <c r="B20" s="8">
        <v>0</v>
      </c>
    </row>
    <row r="21" spans="1:2" x14ac:dyDescent="0.25">
      <c r="A21" s="11">
        <v>14.1</v>
      </c>
      <c r="B21" s="8">
        <v>0</v>
      </c>
    </row>
    <row r="22" spans="1:2" x14ac:dyDescent="0.25">
      <c r="A22" s="11">
        <v>14.2</v>
      </c>
      <c r="B22" s="8">
        <v>0</v>
      </c>
    </row>
    <row r="23" spans="1:2" x14ac:dyDescent="0.25">
      <c r="A23" s="11">
        <v>14.3</v>
      </c>
      <c r="B23" s="8">
        <v>0</v>
      </c>
    </row>
    <row r="24" spans="1:2" x14ac:dyDescent="0.25">
      <c r="A24" s="11">
        <v>14.4</v>
      </c>
      <c r="B24" s="8">
        <v>0</v>
      </c>
    </row>
    <row r="25" spans="1:2" x14ac:dyDescent="0.25">
      <c r="A25" s="11">
        <v>14.5</v>
      </c>
      <c r="B25" s="8">
        <v>0</v>
      </c>
    </row>
    <row r="26" spans="1:2" x14ac:dyDescent="0.25">
      <c r="A26" s="11">
        <v>14.6</v>
      </c>
      <c r="B26" s="8">
        <v>0</v>
      </c>
    </row>
    <row r="27" spans="1:2" x14ac:dyDescent="0.25">
      <c r="A27" s="11">
        <v>14.7</v>
      </c>
      <c r="B27" s="8">
        <v>0</v>
      </c>
    </row>
    <row r="28" spans="1:2" ht="15.75" thickBot="1" x14ac:dyDescent="0.3">
      <c r="A28" s="9" t="s">
        <v>17</v>
      </c>
      <c r="B28" s="9">
        <v>0</v>
      </c>
    </row>
    <row r="30" spans="1:2" x14ac:dyDescent="0.25">
      <c r="A30" t="s">
        <v>81</v>
      </c>
      <c r="B30">
        <f>SUM(B2:B27)</f>
        <v>24</v>
      </c>
    </row>
  </sheetData>
  <sortState ref="A2:A27">
    <sortCondition ref="A2"/>
  </sortState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B30" sqref="B30"/>
    </sheetView>
  </sheetViews>
  <sheetFormatPr defaultRowHeight="15" x14ac:dyDescent="0.25"/>
  <sheetData>
    <row r="1" spans="1:2" x14ac:dyDescent="0.25">
      <c r="A1" s="10" t="s">
        <v>16</v>
      </c>
      <c r="B1" s="10" t="s">
        <v>18</v>
      </c>
    </row>
    <row r="2" spans="1:2" x14ac:dyDescent="0.25">
      <c r="A2" s="11">
        <v>12.2</v>
      </c>
      <c r="B2" s="8">
        <v>0</v>
      </c>
    </row>
    <row r="3" spans="1:2" x14ac:dyDescent="0.25">
      <c r="A3" s="11">
        <v>12.3</v>
      </c>
      <c r="B3" s="8">
        <v>0</v>
      </c>
    </row>
    <row r="4" spans="1:2" x14ac:dyDescent="0.25">
      <c r="A4" s="11">
        <v>12.4</v>
      </c>
      <c r="B4" s="8">
        <v>0</v>
      </c>
    </row>
    <row r="5" spans="1:2" x14ac:dyDescent="0.25">
      <c r="A5" s="11">
        <v>12.5</v>
      </c>
      <c r="B5" s="8">
        <v>0</v>
      </c>
    </row>
    <row r="6" spans="1:2" x14ac:dyDescent="0.25">
      <c r="A6" s="11">
        <v>12.6</v>
      </c>
      <c r="B6" s="8">
        <v>0</v>
      </c>
    </row>
    <row r="7" spans="1:2" x14ac:dyDescent="0.25">
      <c r="A7" s="11">
        <v>12.7</v>
      </c>
      <c r="B7" s="8">
        <v>0</v>
      </c>
    </row>
    <row r="8" spans="1:2" x14ac:dyDescent="0.25">
      <c r="A8" s="11">
        <v>12.8</v>
      </c>
      <c r="B8" s="8">
        <v>0</v>
      </c>
    </row>
    <row r="9" spans="1:2" x14ac:dyDescent="0.25">
      <c r="A9" s="11">
        <v>12.9</v>
      </c>
      <c r="B9" s="8">
        <v>0</v>
      </c>
    </row>
    <row r="10" spans="1:2" x14ac:dyDescent="0.25">
      <c r="A10" s="11">
        <v>13</v>
      </c>
      <c r="B10" s="8">
        <v>0</v>
      </c>
    </row>
    <row r="11" spans="1:2" x14ac:dyDescent="0.25">
      <c r="A11" s="11">
        <v>13.1</v>
      </c>
      <c r="B11" s="8">
        <v>0</v>
      </c>
    </row>
    <row r="12" spans="1:2" x14ac:dyDescent="0.25">
      <c r="A12" s="11">
        <v>13.2</v>
      </c>
      <c r="B12" s="8">
        <v>1</v>
      </c>
    </row>
    <row r="13" spans="1:2" x14ac:dyDescent="0.25">
      <c r="A13" s="11">
        <v>13.3</v>
      </c>
      <c r="B13" s="8">
        <v>3</v>
      </c>
    </row>
    <row r="14" spans="1:2" x14ac:dyDescent="0.25">
      <c r="A14" s="11">
        <v>13.4</v>
      </c>
      <c r="B14" s="8">
        <v>3</v>
      </c>
    </row>
    <row r="15" spans="1:2" x14ac:dyDescent="0.25">
      <c r="A15" s="11">
        <v>13.5</v>
      </c>
      <c r="B15" s="8">
        <v>1</v>
      </c>
    </row>
    <row r="16" spans="1:2" x14ac:dyDescent="0.25">
      <c r="A16" s="11">
        <v>13.6</v>
      </c>
      <c r="B16" s="8">
        <v>3</v>
      </c>
    </row>
    <row r="17" spans="1:2" x14ac:dyDescent="0.25">
      <c r="A17" s="11">
        <v>13.7</v>
      </c>
      <c r="B17" s="8">
        <v>4</v>
      </c>
    </row>
    <row r="18" spans="1:2" x14ac:dyDescent="0.25">
      <c r="A18" s="11">
        <v>13.8</v>
      </c>
      <c r="B18" s="8">
        <v>4</v>
      </c>
    </row>
    <row r="19" spans="1:2" x14ac:dyDescent="0.25">
      <c r="A19" s="11">
        <v>13.9</v>
      </c>
      <c r="B19" s="8">
        <v>5</v>
      </c>
    </row>
    <row r="20" spans="1:2" x14ac:dyDescent="0.25">
      <c r="A20" s="11">
        <v>14</v>
      </c>
      <c r="B20" s="8">
        <v>0</v>
      </c>
    </row>
    <row r="21" spans="1:2" x14ac:dyDescent="0.25">
      <c r="A21" s="11">
        <v>14.1</v>
      </c>
      <c r="B21" s="8">
        <v>0</v>
      </c>
    </row>
    <row r="22" spans="1:2" x14ac:dyDescent="0.25">
      <c r="A22" s="11">
        <v>14.2</v>
      </c>
      <c r="B22" s="8">
        <v>0</v>
      </c>
    </row>
    <row r="23" spans="1:2" x14ac:dyDescent="0.25">
      <c r="A23" s="11">
        <v>14.3</v>
      </c>
      <c r="B23" s="8">
        <v>0</v>
      </c>
    </row>
    <row r="24" spans="1:2" x14ac:dyDescent="0.25">
      <c r="A24" s="11">
        <v>14.4</v>
      </c>
      <c r="B24" s="8">
        <v>0</v>
      </c>
    </row>
    <row r="25" spans="1:2" x14ac:dyDescent="0.25">
      <c r="A25" s="11">
        <v>14.5</v>
      </c>
      <c r="B25" s="8">
        <v>0</v>
      </c>
    </row>
    <row r="26" spans="1:2" x14ac:dyDescent="0.25">
      <c r="A26" s="11">
        <v>14.6</v>
      </c>
      <c r="B26" s="8">
        <v>0</v>
      </c>
    </row>
    <row r="27" spans="1:2" x14ac:dyDescent="0.25">
      <c r="A27" s="11">
        <v>14.7</v>
      </c>
      <c r="B27" s="8">
        <v>0</v>
      </c>
    </row>
    <row r="28" spans="1:2" ht="15.75" thickBot="1" x14ac:dyDescent="0.3">
      <c r="A28" s="9" t="s">
        <v>17</v>
      </c>
      <c r="B28" s="9">
        <v>0</v>
      </c>
    </row>
    <row r="30" spans="1:2" x14ac:dyDescent="0.25">
      <c r="A30" t="s">
        <v>81</v>
      </c>
      <c r="B30">
        <f>SUM(B2:B27)</f>
        <v>24</v>
      </c>
    </row>
  </sheetData>
  <sortState ref="A2:A27">
    <sortCondition ref="A2"/>
  </sortState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J30" sqref="J30"/>
    </sheetView>
  </sheetViews>
  <sheetFormatPr defaultRowHeight="15" x14ac:dyDescent="0.25"/>
  <sheetData>
    <row r="1" spans="1:2" x14ac:dyDescent="0.25">
      <c r="A1" s="10" t="s">
        <v>16</v>
      </c>
      <c r="B1" s="10" t="s">
        <v>18</v>
      </c>
    </row>
    <row r="2" spans="1:2" x14ac:dyDescent="0.25">
      <c r="A2" s="11">
        <v>1.8</v>
      </c>
      <c r="B2" s="8">
        <v>0</v>
      </c>
    </row>
    <row r="3" spans="1:2" x14ac:dyDescent="0.25">
      <c r="A3" s="11">
        <v>1.9</v>
      </c>
      <c r="B3" s="8">
        <v>0</v>
      </c>
    </row>
    <row r="4" spans="1:2" x14ac:dyDescent="0.25">
      <c r="A4" s="11">
        <v>2</v>
      </c>
      <c r="B4" s="8">
        <v>0</v>
      </c>
    </row>
    <row r="5" spans="1:2" x14ac:dyDescent="0.25">
      <c r="A5" s="11">
        <v>2.1</v>
      </c>
      <c r="B5" s="8">
        <v>0</v>
      </c>
    </row>
    <row r="6" spans="1:2" x14ac:dyDescent="0.25">
      <c r="A6" s="11">
        <v>2.2000000000000002</v>
      </c>
      <c r="B6" s="8">
        <v>0</v>
      </c>
    </row>
    <row r="7" spans="1:2" x14ac:dyDescent="0.25">
      <c r="A7" s="11">
        <v>2.2999999999999998</v>
      </c>
      <c r="B7" s="8">
        <v>0</v>
      </c>
    </row>
    <row r="8" spans="1:2" x14ac:dyDescent="0.25">
      <c r="A8" s="11">
        <v>2.4</v>
      </c>
      <c r="B8" s="8">
        <v>0</v>
      </c>
    </row>
    <row r="9" spans="1:2" x14ac:dyDescent="0.25">
      <c r="A9" s="11">
        <v>2.5</v>
      </c>
      <c r="B9" s="8">
        <v>0</v>
      </c>
    </row>
    <row r="10" spans="1:2" x14ac:dyDescent="0.25">
      <c r="A10" s="11">
        <v>2.6</v>
      </c>
      <c r="B10" s="8">
        <v>0</v>
      </c>
    </row>
    <row r="11" spans="1:2" x14ac:dyDescent="0.25">
      <c r="A11" s="11">
        <v>2.7</v>
      </c>
      <c r="B11" s="8">
        <v>0</v>
      </c>
    </row>
    <row r="12" spans="1:2" x14ac:dyDescent="0.25">
      <c r="A12" s="11">
        <v>2.8</v>
      </c>
      <c r="B12" s="8">
        <v>0</v>
      </c>
    </row>
    <row r="13" spans="1:2" x14ac:dyDescent="0.25">
      <c r="A13" s="11">
        <v>2.9</v>
      </c>
      <c r="B13" s="8">
        <v>0</v>
      </c>
    </row>
    <row r="14" spans="1:2" x14ac:dyDescent="0.25">
      <c r="A14" s="11">
        <v>3</v>
      </c>
      <c r="B14" s="8">
        <v>0</v>
      </c>
    </row>
    <row r="15" spans="1:2" x14ac:dyDescent="0.25">
      <c r="A15" s="11">
        <v>3.1</v>
      </c>
      <c r="B15" s="8">
        <v>6</v>
      </c>
    </row>
    <row r="16" spans="1:2" x14ac:dyDescent="0.25">
      <c r="A16" s="11">
        <v>3.2</v>
      </c>
      <c r="B16" s="8">
        <v>1</v>
      </c>
    </row>
    <row r="17" spans="1:2" x14ac:dyDescent="0.25">
      <c r="A17" s="11">
        <v>3.3</v>
      </c>
      <c r="B17" s="8">
        <v>2</v>
      </c>
    </row>
    <row r="18" spans="1:2" x14ac:dyDescent="0.25">
      <c r="A18" s="11">
        <v>3.4</v>
      </c>
      <c r="B18" s="8">
        <v>4</v>
      </c>
    </row>
    <row r="19" spans="1:2" x14ac:dyDescent="0.25">
      <c r="A19" s="11">
        <v>3.5</v>
      </c>
      <c r="B19" s="8">
        <v>1</v>
      </c>
    </row>
    <row r="20" spans="1:2" x14ac:dyDescent="0.25">
      <c r="A20" s="11">
        <v>3.6</v>
      </c>
      <c r="B20" s="8">
        <v>10</v>
      </c>
    </row>
    <row r="21" spans="1:2" x14ac:dyDescent="0.25">
      <c r="A21" s="11">
        <v>3.7</v>
      </c>
      <c r="B21" s="8">
        <v>0</v>
      </c>
    </row>
    <row r="22" spans="1:2" x14ac:dyDescent="0.25">
      <c r="A22" s="11">
        <v>3.8</v>
      </c>
      <c r="B22" s="8">
        <v>0</v>
      </c>
    </row>
    <row r="23" spans="1:2" x14ac:dyDescent="0.25">
      <c r="A23" s="11">
        <v>3.9</v>
      </c>
      <c r="B23" s="8">
        <v>0</v>
      </c>
    </row>
    <row r="24" spans="1:2" x14ac:dyDescent="0.25">
      <c r="A24" s="11">
        <v>4</v>
      </c>
      <c r="B24" s="8">
        <v>0</v>
      </c>
    </row>
    <row r="25" spans="1:2" x14ac:dyDescent="0.25">
      <c r="A25" s="11">
        <v>4.0999999999999996</v>
      </c>
      <c r="B25" s="8">
        <v>0</v>
      </c>
    </row>
    <row r="26" spans="1:2" ht="15.75" thickBot="1" x14ac:dyDescent="0.3">
      <c r="A26" s="9" t="s">
        <v>17</v>
      </c>
      <c r="B26" s="9">
        <v>0</v>
      </c>
    </row>
    <row r="28" spans="1:2" x14ac:dyDescent="0.25">
      <c r="A28" t="s">
        <v>81</v>
      </c>
      <c r="B28">
        <f>SUM(B2:B25)</f>
        <v>24</v>
      </c>
    </row>
  </sheetData>
  <sortState ref="A2:A25">
    <sortCondition ref="A2"/>
  </sortState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9"/>
  <sheetViews>
    <sheetView topLeftCell="A89" workbookViewId="0">
      <selection activeCell="B117" sqref="B117:B119"/>
    </sheetView>
  </sheetViews>
  <sheetFormatPr defaultRowHeight="15" x14ac:dyDescent="0.25"/>
  <sheetData>
    <row r="2" spans="1:13" x14ac:dyDescent="0.25">
      <c r="C2" t="s">
        <v>70</v>
      </c>
    </row>
    <row r="5" spans="1:13" x14ac:dyDescent="0.25">
      <c r="C5" t="s">
        <v>2</v>
      </c>
      <c r="G5" t="s">
        <v>3</v>
      </c>
    </row>
    <row r="6" spans="1:13" x14ac:dyDescent="0.25">
      <c r="A6" t="s">
        <v>69</v>
      </c>
      <c r="C6" s="3" t="s">
        <v>9</v>
      </c>
      <c r="D6" s="3"/>
      <c r="E6" s="4" t="s">
        <v>10</v>
      </c>
      <c r="F6" s="4"/>
      <c r="G6" s="5" t="s">
        <v>9</v>
      </c>
      <c r="H6" s="5"/>
      <c r="I6" s="6" t="s">
        <v>10</v>
      </c>
      <c r="J6" s="6"/>
    </row>
    <row r="7" spans="1:13" x14ac:dyDescent="0.25">
      <c r="C7" s="3" t="s">
        <v>13</v>
      </c>
      <c r="D7" s="3" t="s">
        <v>14</v>
      </c>
      <c r="E7" s="4" t="s">
        <v>14</v>
      </c>
      <c r="F7" s="4" t="s">
        <v>15</v>
      </c>
      <c r="G7" s="5" t="s">
        <v>15</v>
      </c>
      <c r="H7" s="5" t="s">
        <v>14</v>
      </c>
      <c r="I7" s="6" t="s">
        <v>14</v>
      </c>
      <c r="J7" s="6" t="s">
        <v>15</v>
      </c>
    </row>
    <row r="12" spans="1:13" ht="15" customHeight="1" x14ac:dyDescent="0.25">
      <c r="A12">
        <v>2</v>
      </c>
      <c r="G12" s="32">
        <v>3.09</v>
      </c>
      <c r="H12" s="32">
        <v>13.53</v>
      </c>
      <c r="I12" s="32">
        <v>13.59</v>
      </c>
      <c r="J12" s="32">
        <v>3.73</v>
      </c>
      <c r="L12" s="55" t="s">
        <v>65</v>
      </c>
      <c r="M12" s="55" t="s">
        <v>64</v>
      </c>
    </row>
    <row r="13" spans="1:13" x14ac:dyDescent="0.25">
      <c r="A13">
        <v>2</v>
      </c>
      <c r="G13" s="32">
        <v>3.12</v>
      </c>
      <c r="H13" s="32">
        <v>13.57</v>
      </c>
      <c r="I13" s="32">
        <v>13.66</v>
      </c>
      <c r="J13" s="32">
        <v>3.69</v>
      </c>
      <c r="L13" s="55"/>
      <c r="M13" s="55"/>
    </row>
    <row r="14" spans="1:13" x14ac:dyDescent="0.25">
      <c r="A14">
        <v>2</v>
      </c>
      <c r="G14" s="32">
        <v>3.14</v>
      </c>
      <c r="H14" s="32">
        <v>13.42</v>
      </c>
      <c r="I14" s="32">
        <v>13.62</v>
      </c>
      <c r="J14" s="32">
        <v>3.77</v>
      </c>
      <c r="L14" s="7">
        <v>1.8</v>
      </c>
      <c r="M14" s="7">
        <v>12.2</v>
      </c>
    </row>
    <row r="15" spans="1:13" x14ac:dyDescent="0.25">
      <c r="A15">
        <v>2</v>
      </c>
      <c r="G15" s="32">
        <v>3.11</v>
      </c>
      <c r="H15" s="32">
        <v>13.62</v>
      </c>
      <c r="I15" s="32">
        <v>13.65</v>
      </c>
      <c r="J15" s="32">
        <v>3.48</v>
      </c>
      <c r="L15" s="7">
        <v>1.9</v>
      </c>
      <c r="M15" s="7">
        <v>12.3</v>
      </c>
    </row>
    <row r="16" spans="1:13" x14ac:dyDescent="0.25">
      <c r="A16">
        <v>2</v>
      </c>
      <c r="G16" s="32">
        <v>3.11</v>
      </c>
      <c r="H16" s="32">
        <v>13.52</v>
      </c>
      <c r="I16" s="32">
        <v>13.62</v>
      </c>
      <c r="J16" s="32">
        <v>3.46</v>
      </c>
      <c r="L16" s="7">
        <v>2</v>
      </c>
      <c r="M16" s="7">
        <v>12.4</v>
      </c>
    </row>
    <row r="17" spans="1:13" x14ac:dyDescent="0.25">
      <c r="A17">
        <v>2</v>
      </c>
      <c r="G17" s="32">
        <v>3.09</v>
      </c>
      <c r="H17" s="32">
        <v>13.56</v>
      </c>
      <c r="I17" s="32">
        <v>13.57</v>
      </c>
      <c r="J17" s="32">
        <v>3.39</v>
      </c>
      <c r="L17" s="7">
        <v>2.1</v>
      </c>
      <c r="M17" s="7">
        <v>12.5</v>
      </c>
    </row>
    <row r="18" spans="1:13" x14ac:dyDescent="0.25">
      <c r="L18" s="7">
        <v>2.2000000000000002</v>
      </c>
      <c r="M18" s="7">
        <v>12.6</v>
      </c>
    </row>
    <row r="19" spans="1:13" x14ac:dyDescent="0.25">
      <c r="A19">
        <v>8</v>
      </c>
      <c r="G19" s="32">
        <v>2.29</v>
      </c>
      <c r="H19" s="32">
        <v>13.62</v>
      </c>
      <c r="I19" s="32">
        <v>13.5</v>
      </c>
      <c r="J19" s="32">
        <v>3.55</v>
      </c>
      <c r="L19" s="7">
        <v>2.2999999999999998</v>
      </c>
      <c r="M19" s="7">
        <v>12.7</v>
      </c>
    </row>
    <row r="20" spans="1:13" x14ac:dyDescent="0.25">
      <c r="A20">
        <v>8</v>
      </c>
      <c r="G20" s="32">
        <v>2.31</v>
      </c>
      <c r="H20" s="32">
        <v>13.66</v>
      </c>
      <c r="I20" s="32">
        <v>13.46</v>
      </c>
      <c r="J20" s="32">
        <v>3.4</v>
      </c>
      <c r="L20" s="7">
        <v>2.4</v>
      </c>
      <c r="M20" s="7">
        <v>12.8</v>
      </c>
    </row>
    <row r="21" spans="1:13" x14ac:dyDescent="0.25">
      <c r="A21">
        <v>8</v>
      </c>
      <c r="G21" s="32">
        <v>2.2000000000000002</v>
      </c>
      <c r="H21" s="32">
        <v>13.67</v>
      </c>
      <c r="I21" s="32">
        <v>13.38</v>
      </c>
      <c r="J21" s="32">
        <v>3.46</v>
      </c>
      <c r="L21" s="7">
        <v>2.5</v>
      </c>
      <c r="M21" s="7">
        <v>12.9</v>
      </c>
    </row>
    <row r="22" spans="1:13" x14ac:dyDescent="0.25">
      <c r="A22">
        <v>8</v>
      </c>
      <c r="G22" s="32">
        <v>3.02</v>
      </c>
      <c r="H22" s="32">
        <v>13.95</v>
      </c>
      <c r="I22" s="32">
        <v>13.68</v>
      </c>
      <c r="J22" s="32">
        <v>3.46</v>
      </c>
      <c r="L22" s="7">
        <v>2.6</v>
      </c>
      <c r="M22" s="7">
        <v>13</v>
      </c>
    </row>
    <row r="23" spans="1:13" x14ac:dyDescent="0.25">
      <c r="A23">
        <v>8</v>
      </c>
      <c r="G23" s="32">
        <v>2.99</v>
      </c>
      <c r="H23" s="32">
        <v>13.19</v>
      </c>
      <c r="I23" s="32">
        <v>13.68</v>
      </c>
      <c r="J23" s="32">
        <v>3.53</v>
      </c>
      <c r="L23" s="7">
        <v>2.7</v>
      </c>
      <c r="M23" s="7">
        <v>13.1</v>
      </c>
    </row>
    <row r="24" spans="1:13" x14ac:dyDescent="0.25">
      <c r="A24">
        <v>8</v>
      </c>
      <c r="G24" s="32">
        <v>2.85</v>
      </c>
      <c r="H24" s="32">
        <v>13.97</v>
      </c>
      <c r="I24" s="32">
        <v>13.73</v>
      </c>
      <c r="J24" s="32">
        <v>3.4</v>
      </c>
      <c r="L24" s="7">
        <v>2.8</v>
      </c>
      <c r="M24" s="7">
        <v>13.2</v>
      </c>
    </row>
    <row r="25" spans="1:13" x14ac:dyDescent="0.25">
      <c r="L25" s="7">
        <v>2.9</v>
      </c>
      <c r="M25" s="7">
        <v>13.3</v>
      </c>
    </row>
    <row r="26" spans="1:13" x14ac:dyDescent="0.25">
      <c r="A26">
        <v>13</v>
      </c>
      <c r="C26" s="38">
        <v>3.58</v>
      </c>
      <c r="D26" s="38">
        <v>13.28</v>
      </c>
      <c r="E26" s="38">
        <v>13.73</v>
      </c>
      <c r="F26" s="38">
        <v>2.86</v>
      </c>
      <c r="L26" s="7">
        <v>3</v>
      </c>
      <c r="M26" s="7">
        <v>13.4</v>
      </c>
    </row>
    <row r="27" spans="1:13" x14ac:dyDescent="0.25">
      <c r="A27">
        <v>13</v>
      </c>
      <c r="C27" s="38">
        <v>3.4</v>
      </c>
      <c r="D27" s="38">
        <v>13.33</v>
      </c>
      <c r="E27" s="38">
        <v>13.63</v>
      </c>
      <c r="F27" s="38">
        <v>2.89</v>
      </c>
      <c r="L27" s="7">
        <v>3.1</v>
      </c>
      <c r="M27" s="7">
        <v>13.5</v>
      </c>
    </row>
    <row r="28" spans="1:13" x14ac:dyDescent="0.25">
      <c r="A28">
        <v>13</v>
      </c>
      <c r="C28" s="38">
        <v>3.47</v>
      </c>
      <c r="D28" s="38">
        <v>13.29</v>
      </c>
      <c r="E28" s="38">
        <v>13.62</v>
      </c>
      <c r="F28" s="38">
        <v>2.76</v>
      </c>
      <c r="L28" s="7">
        <v>3.2</v>
      </c>
      <c r="M28" s="7">
        <v>13.6</v>
      </c>
    </row>
    <row r="29" spans="1:13" x14ac:dyDescent="0.25">
      <c r="A29">
        <v>13</v>
      </c>
      <c r="C29" s="38">
        <v>3.53</v>
      </c>
      <c r="D29" s="38">
        <v>13.77</v>
      </c>
      <c r="E29" s="38">
        <v>13.74</v>
      </c>
      <c r="F29" s="38">
        <v>3.02</v>
      </c>
      <c r="L29" s="7">
        <v>3.3</v>
      </c>
      <c r="M29" s="7">
        <v>13.7</v>
      </c>
    </row>
    <row r="30" spans="1:13" x14ac:dyDescent="0.25">
      <c r="A30">
        <v>13</v>
      </c>
      <c r="C30" s="38">
        <v>3.56</v>
      </c>
      <c r="D30" s="38">
        <v>13.71</v>
      </c>
      <c r="E30" s="38">
        <v>13.59</v>
      </c>
      <c r="F30" s="38">
        <v>3.03</v>
      </c>
      <c r="L30" s="7">
        <v>3.4</v>
      </c>
      <c r="M30" s="7">
        <v>13.8</v>
      </c>
    </row>
    <row r="31" spans="1:13" x14ac:dyDescent="0.25">
      <c r="A31">
        <v>13</v>
      </c>
      <c r="C31" s="32">
        <v>3.55</v>
      </c>
      <c r="D31" s="32">
        <v>13.61</v>
      </c>
      <c r="E31" s="32">
        <v>13.58</v>
      </c>
      <c r="F31" s="32">
        <v>3.02</v>
      </c>
      <c r="L31" s="7">
        <v>3.5</v>
      </c>
      <c r="M31" s="7">
        <v>13.9</v>
      </c>
    </row>
    <row r="32" spans="1:13" x14ac:dyDescent="0.25">
      <c r="L32" s="7">
        <v>3.6</v>
      </c>
      <c r="M32" s="7">
        <v>14</v>
      </c>
    </row>
    <row r="33" spans="1:13" x14ac:dyDescent="0.25">
      <c r="A33">
        <v>15</v>
      </c>
      <c r="G33" s="38">
        <v>3.19</v>
      </c>
      <c r="H33" s="38">
        <v>13.5</v>
      </c>
      <c r="I33" s="38">
        <v>13.5</v>
      </c>
      <c r="J33" s="38">
        <v>3.12</v>
      </c>
      <c r="L33" s="7">
        <v>3.7</v>
      </c>
      <c r="M33" s="7">
        <v>14.1</v>
      </c>
    </row>
    <row r="34" spans="1:13" x14ac:dyDescent="0.25">
      <c r="A34">
        <v>15</v>
      </c>
      <c r="G34" s="38">
        <v>3.14</v>
      </c>
      <c r="H34" s="38">
        <v>13.61</v>
      </c>
      <c r="I34" s="38">
        <v>13.28</v>
      </c>
      <c r="J34" s="38">
        <v>3.1</v>
      </c>
      <c r="L34" s="7">
        <v>3.8</v>
      </c>
      <c r="M34" s="7">
        <v>14.2</v>
      </c>
    </row>
    <row r="35" spans="1:13" x14ac:dyDescent="0.25">
      <c r="A35">
        <v>15</v>
      </c>
      <c r="G35" s="38">
        <v>3.24</v>
      </c>
      <c r="H35" s="38">
        <v>13.56</v>
      </c>
      <c r="I35" s="38">
        <v>13.25</v>
      </c>
      <c r="J35" s="38">
        <v>3.16</v>
      </c>
      <c r="L35" s="7">
        <v>3.9</v>
      </c>
      <c r="M35" s="7">
        <v>14.3</v>
      </c>
    </row>
    <row r="36" spans="1:13" x14ac:dyDescent="0.25">
      <c r="A36">
        <v>15</v>
      </c>
      <c r="G36" s="38">
        <v>3.08</v>
      </c>
      <c r="H36" s="38">
        <v>13.54</v>
      </c>
      <c r="I36" s="38">
        <v>13.15</v>
      </c>
      <c r="J36" s="38">
        <v>3.08</v>
      </c>
      <c r="L36" s="7">
        <v>4</v>
      </c>
      <c r="M36" s="7">
        <v>14.4</v>
      </c>
    </row>
    <row r="37" spans="1:13" x14ac:dyDescent="0.25">
      <c r="A37">
        <v>15</v>
      </c>
      <c r="G37" s="38">
        <v>3.09</v>
      </c>
      <c r="H37" s="38">
        <v>13.51</v>
      </c>
      <c r="I37" s="38">
        <v>13.11</v>
      </c>
      <c r="J37" s="38">
        <v>3.13</v>
      </c>
      <c r="L37" s="7">
        <v>4.0999999999999996</v>
      </c>
      <c r="M37" s="7">
        <v>14.5</v>
      </c>
    </row>
    <row r="38" spans="1:13" x14ac:dyDescent="0.25">
      <c r="A38">
        <v>15</v>
      </c>
      <c r="G38" s="32">
        <v>3.04</v>
      </c>
      <c r="H38" s="32">
        <v>13.37</v>
      </c>
      <c r="I38" s="32">
        <v>13.15</v>
      </c>
      <c r="J38" s="32">
        <v>3.01</v>
      </c>
      <c r="M38" s="7">
        <v>14.6</v>
      </c>
    </row>
    <row r="39" spans="1:13" x14ac:dyDescent="0.25">
      <c r="G39" s="31"/>
      <c r="H39" s="31"/>
      <c r="I39" s="31"/>
      <c r="J39" s="31"/>
      <c r="M39" s="7">
        <v>14.7</v>
      </c>
    </row>
    <row r="40" spans="1:13" x14ac:dyDescent="0.25">
      <c r="A40">
        <v>16</v>
      </c>
      <c r="G40" s="38">
        <v>2.85</v>
      </c>
      <c r="H40" s="38">
        <v>13.24</v>
      </c>
      <c r="I40" s="38">
        <v>12.95</v>
      </c>
      <c r="J40" s="38">
        <v>3.42</v>
      </c>
    </row>
    <row r="41" spans="1:13" x14ac:dyDescent="0.25">
      <c r="A41">
        <v>16</v>
      </c>
      <c r="G41" s="38">
        <v>2.87</v>
      </c>
      <c r="H41" s="38">
        <v>13.3</v>
      </c>
      <c r="I41" s="38">
        <v>12.98</v>
      </c>
      <c r="J41" s="38">
        <v>3.45</v>
      </c>
    </row>
    <row r="42" spans="1:13" x14ac:dyDescent="0.25">
      <c r="A42">
        <v>16</v>
      </c>
      <c r="G42" s="38">
        <v>2.82</v>
      </c>
      <c r="H42" s="38">
        <v>13.28</v>
      </c>
      <c r="I42" s="38">
        <v>12.95</v>
      </c>
      <c r="J42" s="38">
        <v>3.48</v>
      </c>
    </row>
    <row r="43" spans="1:13" x14ac:dyDescent="0.25">
      <c r="A43">
        <v>16</v>
      </c>
      <c r="G43" s="38">
        <v>2.54</v>
      </c>
      <c r="H43" s="38">
        <v>12.54</v>
      </c>
      <c r="I43" s="38">
        <v>13.17</v>
      </c>
      <c r="J43" s="38">
        <v>2.83</v>
      </c>
    </row>
    <row r="44" spans="1:13" x14ac:dyDescent="0.25">
      <c r="A44">
        <v>16</v>
      </c>
      <c r="G44" s="38">
        <v>2.61</v>
      </c>
      <c r="H44" s="38">
        <v>12.63</v>
      </c>
      <c r="I44" s="38">
        <v>13.18</v>
      </c>
      <c r="J44" s="38">
        <v>2.82</v>
      </c>
    </row>
    <row r="45" spans="1:13" x14ac:dyDescent="0.25">
      <c r="A45">
        <v>16</v>
      </c>
      <c r="G45" s="32">
        <v>2.63</v>
      </c>
      <c r="H45" s="32">
        <v>12.59</v>
      </c>
      <c r="I45" s="32">
        <v>13.26</v>
      </c>
      <c r="J45" s="32">
        <v>2.9</v>
      </c>
    </row>
    <row r="46" spans="1:13" x14ac:dyDescent="0.25">
      <c r="G46" s="31"/>
      <c r="H46" s="31"/>
      <c r="I46" s="31"/>
      <c r="J46" s="31"/>
    </row>
    <row r="47" spans="1:13" x14ac:dyDescent="0.25">
      <c r="A47">
        <v>17</v>
      </c>
      <c r="G47" s="38">
        <v>2.85</v>
      </c>
      <c r="H47" s="38">
        <v>13.94</v>
      </c>
      <c r="I47" s="38">
        <v>13.27</v>
      </c>
      <c r="J47" s="38">
        <v>2.6</v>
      </c>
    </row>
    <row r="48" spans="1:13" x14ac:dyDescent="0.25">
      <c r="A48">
        <v>17</v>
      </c>
      <c r="G48" s="38">
        <v>2.25</v>
      </c>
      <c r="H48" s="38">
        <v>14</v>
      </c>
      <c r="I48" s="38">
        <v>13.25</v>
      </c>
      <c r="J48" s="38">
        <v>2.74</v>
      </c>
    </row>
    <row r="49" spans="1:10" x14ac:dyDescent="0.25">
      <c r="A49">
        <v>17</v>
      </c>
      <c r="G49" s="38">
        <v>2.75</v>
      </c>
      <c r="H49" s="38">
        <v>14.01</v>
      </c>
      <c r="I49" s="38">
        <v>13.29</v>
      </c>
      <c r="J49" s="38">
        <v>2.64</v>
      </c>
    </row>
    <row r="50" spans="1:10" x14ac:dyDescent="0.25">
      <c r="A50">
        <v>17</v>
      </c>
      <c r="G50" s="38">
        <v>2.93</v>
      </c>
      <c r="H50" s="38">
        <v>13.55</v>
      </c>
      <c r="I50" s="38">
        <v>13.92</v>
      </c>
      <c r="J50" s="38">
        <v>2.41</v>
      </c>
    </row>
    <row r="51" spans="1:10" x14ac:dyDescent="0.25">
      <c r="A51">
        <v>17</v>
      </c>
      <c r="G51" s="38">
        <v>2.82</v>
      </c>
      <c r="H51" s="38">
        <v>13.69</v>
      </c>
      <c r="I51" s="38">
        <v>13.76</v>
      </c>
      <c r="J51" s="38">
        <v>2.48</v>
      </c>
    </row>
    <row r="52" spans="1:10" x14ac:dyDescent="0.25">
      <c r="A52">
        <v>17</v>
      </c>
      <c r="G52" s="32">
        <v>2.84</v>
      </c>
      <c r="H52" s="32">
        <v>13.72</v>
      </c>
      <c r="I52" s="32">
        <v>14.03</v>
      </c>
      <c r="J52" s="32">
        <v>2.4700000000000002</v>
      </c>
    </row>
    <row r="54" spans="1:10" x14ac:dyDescent="0.25">
      <c r="A54">
        <v>18</v>
      </c>
      <c r="C54" s="38">
        <v>3.17</v>
      </c>
      <c r="D54" s="38">
        <v>13.79</v>
      </c>
      <c r="E54" s="38">
        <v>13.38</v>
      </c>
      <c r="F54" s="38">
        <v>3.04</v>
      </c>
    </row>
    <row r="55" spans="1:10" x14ac:dyDescent="0.25">
      <c r="A55">
        <v>18</v>
      </c>
      <c r="C55" s="38">
        <v>3.34</v>
      </c>
      <c r="D55" s="38">
        <v>13.64</v>
      </c>
      <c r="E55" s="38">
        <v>13.48</v>
      </c>
      <c r="F55" s="38">
        <v>3.05</v>
      </c>
    </row>
    <row r="56" spans="1:10" x14ac:dyDescent="0.25">
      <c r="A56">
        <v>18</v>
      </c>
      <c r="C56" s="38">
        <v>3.21</v>
      </c>
      <c r="D56" s="38">
        <v>13.76</v>
      </c>
      <c r="E56" s="38">
        <v>13.5</v>
      </c>
      <c r="F56" s="38">
        <v>3.03</v>
      </c>
    </row>
    <row r="57" spans="1:10" x14ac:dyDescent="0.25">
      <c r="A57">
        <v>18</v>
      </c>
      <c r="C57" s="38">
        <v>3.09</v>
      </c>
      <c r="D57" s="38">
        <v>13.86</v>
      </c>
      <c r="E57" s="38">
        <v>13.63</v>
      </c>
      <c r="F57" s="38">
        <v>3.03</v>
      </c>
    </row>
    <row r="58" spans="1:10" x14ac:dyDescent="0.25">
      <c r="A58">
        <v>18</v>
      </c>
      <c r="C58" s="38">
        <v>3.05</v>
      </c>
      <c r="D58" s="38">
        <v>13.81</v>
      </c>
      <c r="E58" s="38">
        <v>13.61</v>
      </c>
      <c r="F58" s="38">
        <v>3.03</v>
      </c>
    </row>
    <row r="59" spans="1:10" x14ac:dyDescent="0.25">
      <c r="A59">
        <v>18</v>
      </c>
      <c r="C59" s="32">
        <v>3.03</v>
      </c>
      <c r="D59" s="32">
        <v>13.7</v>
      </c>
      <c r="E59" s="32">
        <v>13.59</v>
      </c>
      <c r="F59" s="32">
        <v>3</v>
      </c>
    </row>
    <row r="61" spans="1:10" x14ac:dyDescent="0.25">
      <c r="A61">
        <v>20</v>
      </c>
      <c r="G61" s="38">
        <v>3.5</v>
      </c>
      <c r="H61" s="32">
        <v>13.68</v>
      </c>
      <c r="I61" s="38">
        <v>13.79</v>
      </c>
      <c r="J61" s="38">
        <v>3.53</v>
      </c>
    </row>
    <row r="62" spans="1:10" x14ac:dyDescent="0.25">
      <c r="A62">
        <v>20</v>
      </c>
      <c r="G62" s="38">
        <v>3.45</v>
      </c>
      <c r="H62" s="32">
        <v>13.63</v>
      </c>
      <c r="I62" s="38">
        <v>13.66</v>
      </c>
      <c r="J62" s="38">
        <v>3.5</v>
      </c>
    </row>
    <row r="63" spans="1:10" x14ac:dyDescent="0.25">
      <c r="A63">
        <v>20</v>
      </c>
      <c r="G63" s="38">
        <v>3.46</v>
      </c>
      <c r="H63" s="32">
        <v>13.77</v>
      </c>
      <c r="I63" s="38">
        <v>13.76</v>
      </c>
      <c r="J63" s="38">
        <v>3.37</v>
      </c>
    </row>
    <row r="64" spans="1:10" x14ac:dyDescent="0.25">
      <c r="A64">
        <v>20</v>
      </c>
      <c r="G64" s="38">
        <v>3.2</v>
      </c>
      <c r="H64" s="32">
        <v>13.92</v>
      </c>
      <c r="I64" s="38">
        <v>13.78</v>
      </c>
      <c r="J64" s="38">
        <v>3.8</v>
      </c>
    </row>
    <row r="65" spans="1:10" x14ac:dyDescent="0.25">
      <c r="A65">
        <v>20</v>
      </c>
      <c r="G65" s="38">
        <v>3.7</v>
      </c>
      <c r="H65" s="32">
        <v>13.89</v>
      </c>
      <c r="I65" s="38">
        <v>13.68</v>
      </c>
      <c r="J65" s="38">
        <v>3.99</v>
      </c>
    </row>
    <row r="66" spans="1:10" x14ac:dyDescent="0.25">
      <c r="A66">
        <v>20</v>
      </c>
      <c r="G66" s="32">
        <v>3.01</v>
      </c>
      <c r="H66" s="32">
        <v>13.78</v>
      </c>
      <c r="I66" s="38">
        <v>13.55</v>
      </c>
      <c r="J66" s="32">
        <v>4.0599999999999996</v>
      </c>
    </row>
    <row r="68" spans="1:10" x14ac:dyDescent="0.25">
      <c r="A68">
        <v>22</v>
      </c>
      <c r="G68" s="38">
        <v>2.77</v>
      </c>
      <c r="H68" s="32">
        <v>14.01</v>
      </c>
      <c r="I68" s="38">
        <v>13.7</v>
      </c>
      <c r="J68" s="38">
        <v>3.09</v>
      </c>
    </row>
    <row r="69" spans="1:10" x14ac:dyDescent="0.25">
      <c r="A69">
        <v>22</v>
      </c>
      <c r="G69" s="38">
        <v>2.79</v>
      </c>
      <c r="H69" s="32">
        <v>14.18</v>
      </c>
      <c r="I69" s="38">
        <v>13.76</v>
      </c>
      <c r="J69" s="38">
        <v>3.11</v>
      </c>
    </row>
    <row r="70" spans="1:10" x14ac:dyDescent="0.25">
      <c r="A70">
        <v>22</v>
      </c>
      <c r="G70" s="38">
        <v>2.86</v>
      </c>
      <c r="H70" s="32">
        <v>14.22</v>
      </c>
      <c r="I70" s="38">
        <v>13.63</v>
      </c>
      <c r="J70" s="38">
        <v>3.14</v>
      </c>
    </row>
    <row r="71" spans="1:10" x14ac:dyDescent="0.25">
      <c r="A71">
        <v>22</v>
      </c>
      <c r="G71" s="38">
        <v>3.38</v>
      </c>
      <c r="H71" s="32">
        <v>13.47</v>
      </c>
      <c r="I71" s="38">
        <v>13.55</v>
      </c>
      <c r="J71" s="38">
        <v>3.18</v>
      </c>
    </row>
    <row r="72" spans="1:10" x14ac:dyDescent="0.25">
      <c r="A72">
        <v>22</v>
      </c>
      <c r="G72" s="38">
        <v>3.37</v>
      </c>
      <c r="H72" s="32">
        <v>13.62</v>
      </c>
      <c r="I72" s="38">
        <v>13.55</v>
      </c>
      <c r="J72" s="38">
        <v>3.23</v>
      </c>
    </row>
    <row r="73" spans="1:10" x14ac:dyDescent="0.25">
      <c r="A73">
        <v>22</v>
      </c>
      <c r="G73" s="32">
        <v>3.25</v>
      </c>
      <c r="H73" s="32">
        <v>13.35</v>
      </c>
      <c r="I73" s="38">
        <v>13.59</v>
      </c>
      <c r="J73" s="32">
        <v>3.19</v>
      </c>
    </row>
    <row r="75" spans="1:10" x14ac:dyDescent="0.25">
      <c r="A75">
        <v>26</v>
      </c>
      <c r="G75" s="38">
        <v>3.28</v>
      </c>
      <c r="H75" s="32">
        <v>13.36</v>
      </c>
      <c r="I75" s="38">
        <v>13.32</v>
      </c>
      <c r="J75" s="38">
        <v>3.26</v>
      </c>
    </row>
    <row r="76" spans="1:10" x14ac:dyDescent="0.25">
      <c r="G76" s="38">
        <v>3.81</v>
      </c>
      <c r="H76" s="32">
        <v>13.42</v>
      </c>
      <c r="I76" s="38">
        <v>13.37</v>
      </c>
      <c r="J76" s="38">
        <v>3.3</v>
      </c>
    </row>
    <row r="77" spans="1:10" x14ac:dyDescent="0.25">
      <c r="G77" s="38">
        <v>3.12</v>
      </c>
      <c r="H77" s="32">
        <v>13.38</v>
      </c>
      <c r="I77" s="38">
        <v>13.4</v>
      </c>
      <c r="J77" s="38">
        <v>3.4</v>
      </c>
    </row>
    <row r="78" spans="1:10" x14ac:dyDescent="0.25">
      <c r="G78" s="38">
        <v>3.07</v>
      </c>
      <c r="H78" s="32">
        <v>13.56</v>
      </c>
      <c r="I78" s="38">
        <v>13.24</v>
      </c>
      <c r="J78" s="38">
        <v>3.58</v>
      </c>
    </row>
    <row r="79" spans="1:10" x14ac:dyDescent="0.25">
      <c r="G79" s="38">
        <v>3.08</v>
      </c>
      <c r="H79" s="32">
        <v>13.59</v>
      </c>
      <c r="I79" s="38">
        <v>13.29</v>
      </c>
      <c r="J79" s="38">
        <v>3.6</v>
      </c>
    </row>
    <row r="80" spans="1:10" x14ac:dyDescent="0.25">
      <c r="G80" s="32">
        <v>3.18</v>
      </c>
      <c r="H80" s="32">
        <v>13.59</v>
      </c>
      <c r="I80" s="38">
        <v>13.39</v>
      </c>
      <c r="J80" s="32">
        <v>3.57</v>
      </c>
    </row>
    <row r="82" spans="1:15" x14ac:dyDescent="0.25">
      <c r="A82">
        <v>28</v>
      </c>
      <c r="G82" s="38">
        <v>3.43</v>
      </c>
      <c r="H82" s="32">
        <v>13.44</v>
      </c>
      <c r="I82" s="38">
        <v>13.83</v>
      </c>
      <c r="J82" s="38">
        <v>3.33</v>
      </c>
    </row>
    <row r="83" spans="1:15" x14ac:dyDescent="0.25">
      <c r="G83" s="38">
        <v>3.44</v>
      </c>
      <c r="H83" s="32">
        <v>13.39</v>
      </c>
      <c r="I83" s="38">
        <v>13.78</v>
      </c>
      <c r="J83" s="38">
        <v>3.28</v>
      </c>
    </row>
    <row r="84" spans="1:15" x14ac:dyDescent="0.25">
      <c r="G84" s="38">
        <v>3.45</v>
      </c>
      <c r="H84" s="32">
        <v>13.44</v>
      </c>
      <c r="I84" s="38">
        <v>13.74</v>
      </c>
      <c r="J84" s="38">
        <v>3.24</v>
      </c>
    </row>
    <row r="85" spans="1:15" x14ac:dyDescent="0.25">
      <c r="G85" s="38">
        <v>2.95</v>
      </c>
      <c r="H85" s="32">
        <v>13.53</v>
      </c>
      <c r="I85" s="38">
        <v>13.48</v>
      </c>
      <c r="J85" s="38">
        <v>3.28</v>
      </c>
    </row>
    <row r="86" spans="1:15" x14ac:dyDescent="0.25">
      <c r="G86" s="38">
        <v>3.01</v>
      </c>
      <c r="H86" s="32">
        <v>13.59</v>
      </c>
      <c r="I86" s="38">
        <v>13.36</v>
      </c>
      <c r="J86" s="38">
        <v>3.24</v>
      </c>
      <c r="O86">
        <v>8</v>
      </c>
    </row>
    <row r="87" spans="1:15" x14ac:dyDescent="0.25">
      <c r="G87" s="32">
        <v>3</v>
      </c>
      <c r="H87" s="32">
        <v>13.11</v>
      </c>
      <c r="I87" s="38">
        <v>13.38</v>
      </c>
      <c r="J87" s="32">
        <v>3.25</v>
      </c>
      <c r="O87">
        <v>7</v>
      </c>
    </row>
    <row r="88" spans="1:15" x14ac:dyDescent="0.25">
      <c r="O88">
        <v>6</v>
      </c>
    </row>
    <row r="89" spans="1:15" x14ac:dyDescent="0.25">
      <c r="A89">
        <v>29</v>
      </c>
      <c r="C89" s="38">
        <v>3.38</v>
      </c>
      <c r="D89" s="38">
        <v>13.6</v>
      </c>
      <c r="E89" s="38">
        <v>13.73</v>
      </c>
      <c r="F89" s="38">
        <v>2.86</v>
      </c>
      <c r="O89">
        <v>5</v>
      </c>
    </row>
    <row r="90" spans="1:15" x14ac:dyDescent="0.25">
      <c r="C90" s="38">
        <v>3.37</v>
      </c>
      <c r="D90" s="38">
        <v>13.16</v>
      </c>
      <c r="E90" s="38">
        <v>13.72</v>
      </c>
      <c r="F90" s="38">
        <v>2.93</v>
      </c>
      <c r="O90">
        <v>4</v>
      </c>
    </row>
    <row r="91" spans="1:15" x14ac:dyDescent="0.25">
      <c r="C91" s="38">
        <v>3.27</v>
      </c>
      <c r="D91" s="38">
        <v>13.68</v>
      </c>
      <c r="E91" s="38">
        <v>13.72</v>
      </c>
      <c r="F91" s="38">
        <v>2.89</v>
      </c>
      <c r="O91">
        <v>3</v>
      </c>
    </row>
    <row r="92" spans="1:15" x14ac:dyDescent="0.25">
      <c r="C92" s="38">
        <v>3.54</v>
      </c>
      <c r="D92" s="38">
        <v>13.87</v>
      </c>
      <c r="E92" s="38">
        <v>13.83</v>
      </c>
      <c r="F92" s="38">
        <v>3.29</v>
      </c>
      <c r="O92">
        <v>2</v>
      </c>
    </row>
    <row r="93" spans="1:15" x14ac:dyDescent="0.25">
      <c r="C93" s="38">
        <v>3.59</v>
      </c>
      <c r="D93" s="38">
        <v>13.87</v>
      </c>
      <c r="E93" s="38">
        <v>13.82</v>
      </c>
      <c r="F93" s="38">
        <v>3.25</v>
      </c>
      <c r="O93">
        <v>1</v>
      </c>
    </row>
    <row r="94" spans="1:15" x14ac:dyDescent="0.25">
      <c r="C94" s="32">
        <v>3.59</v>
      </c>
      <c r="D94" s="32">
        <v>13.89</v>
      </c>
      <c r="E94" s="32">
        <v>13.82</v>
      </c>
      <c r="F94" s="32">
        <v>3.21</v>
      </c>
    </row>
    <row r="96" spans="1:15" x14ac:dyDescent="0.25">
      <c r="A96">
        <v>30</v>
      </c>
      <c r="C96" s="39">
        <v>3.1</v>
      </c>
      <c r="D96" s="39">
        <v>13.34</v>
      </c>
      <c r="E96" s="39">
        <v>13.38</v>
      </c>
      <c r="F96" s="39">
        <v>2.8</v>
      </c>
      <c r="G96" s="39">
        <v>2.61</v>
      </c>
      <c r="H96" s="40">
        <v>13.48</v>
      </c>
      <c r="I96" s="39">
        <v>13.55</v>
      </c>
      <c r="J96" s="39">
        <v>3.47</v>
      </c>
    </row>
    <row r="97" spans="1:15" x14ac:dyDescent="0.25">
      <c r="C97" s="39">
        <v>3.04</v>
      </c>
      <c r="D97" s="39">
        <v>13.34</v>
      </c>
      <c r="E97" s="39">
        <v>13.39</v>
      </c>
      <c r="F97" s="39">
        <v>2.83</v>
      </c>
      <c r="G97" s="39">
        <v>2.69</v>
      </c>
      <c r="H97" s="40">
        <v>13.53</v>
      </c>
      <c r="I97" s="39">
        <v>13.58</v>
      </c>
      <c r="J97" s="39">
        <v>3.51</v>
      </c>
      <c r="O97">
        <v>1</v>
      </c>
    </row>
    <row r="98" spans="1:15" x14ac:dyDescent="0.25">
      <c r="C98" s="39">
        <v>3.09</v>
      </c>
      <c r="D98" s="39">
        <v>13.23</v>
      </c>
      <c r="E98" s="39">
        <v>13.35</v>
      </c>
      <c r="F98" s="39">
        <v>2.84</v>
      </c>
      <c r="G98" s="39">
        <v>2.67</v>
      </c>
      <c r="H98" s="40">
        <v>13.52</v>
      </c>
      <c r="I98" s="39">
        <v>13.54</v>
      </c>
      <c r="J98" s="39">
        <v>3.56</v>
      </c>
      <c r="O98">
        <v>2</v>
      </c>
    </row>
    <row r="99" spans="1:15" x14ac:dyDescent="0.25">
      <c r="C99" s="39">
        <v>3.55</v>
      </c>
      <c r="D99" s="39">
        <v>13.56</v>
      </c>
      <c r="E99" s="39">
        <v>13.23</v>
      </c>
      <c r="F99" s="39">
        <v>2.92</v>
      </c>
      <c r="G99" s="39">
        <v>2.86</v>
      </c>
      <c r="H99" s="40">
        <v>13.96</v>
      </c>
      <c r="I99" s="39">
        <v>13.82</v>
      </c>
      <c r="J99" s="39">
        <v>3.3</v>
      </c>
      <c r="O99">
        <v>3</v>
      </c>
    </row>
    <row r="100" spans="1:15" x14ac:dyDescent="0.25">
      <c r="C100" s="39">
        <v>3.53</v>
      </c>
      <c r="D100" s="39">
        <v>13.54</v>
      </c>
      <c r="E100" s="39">
        <v>13.12</v>
      </c>
      <c r="F100" s="39">
        <v>2.94</v>
      </c>
      <c r="G100" s="39">
        <v>2.8</v>
      </c>
      <c r="H100" s="40">
        <v>13.93</v>
      </c>
      <c r="I100" s="39">
        <v>13.67</v>
      </c>
      <c r="J100" s="39">
        <v>3.23</v>
      </c>
      <c r="O100">
        <v>4</v>
      </c>
    </row>
    <row r="101" spans="1:15" x14ac:dyDescent="0.25">
      <c r="C101" s="40">
        <v>3.52</v>
      </c>
      <c r="D101" s="40">
        <v>13.48</v>
      </c>
      <c r="E101" s="40">
        <v>13.14</v>
      </c>
      <c r="F101" s="40">
        <v>2.96</v>
      </c>
      <c r="G101" s="40">
        <v>2.73</v>
      </c>
      <c r="H101" s="40">
        <v>13.96</v>
      </c>
      <c r="I101" s="39">
        <v>13.79</v>
      </c>
      <c r="J101" s="40">
        <v>3.31</v>
      </c>
      <c r="O101">
        <v>5</v>
      </c>
    </row>
    <row r="102" spans="1:15" x14ac:dyDescent="0.25">
      <c r="O102">
        <v>6</v>
      </c>
    </row>
    <row r="103" spans="1:15" x14ac:dyDescent="0.25">
      <c r="A103">
        <v>31</v>
      </c>
      <c r="G103" s="38">
        <v>3.14</v>
      </c>
      <c r="H103" s="32">
        <v>14.07</v>
      </c>
      <c r="I103" s="38">
        <v>13.91</v>
      </c>
      <c r="J103" s="38">
        <v>3.83</v>
      </c>
      <c r="O103">
        <v>7</v>
      </c>
    </row>
    <row r="104" spans="1:15" x14ac:dyDescent="0.25">
      <c r="G104" s="38">
        <v>3.08</v>
      </c>
      <c r="H104" s="32">
        <v>14.1</v>
      </c>
      <c r="I104" s="38">
        <v>13.99</v>
      </c>
      <c r="J104" s="38">
        <v>3.85</v>
      </c>
      <c r="O104">
        <v>8</v>
      </c>
    </row>
    <row r="105" spans="1:15" x14ac:dyDescent="0.25">
      <c r="G105" s="38">
        <v>3.07</v>
      </c>
      <c r="H105" s="32">
        <v>14.11</v>
      </c>
      <c r="I105" s="38">
        <v>14</v>
      </c>
      <c r="J105" s="38">
        <v>3.91</v>
      </c>
    </row>
    <row r="106" spans="1:15" x14ac:dyDescent="0.25">
      <c r="G106" s="38">
        <v>2.75</v>
      </c>
      <c r="H106" s="32">
        <v>13.52</v>
      </c>
      <c r="I106" s="38">
        <v>14.07</v>
      </c>
      <c r="J106" s="38">
        <v>3.38</v>
      </c>
      <c r="O106">
        <f>AVERAGE(O86:O104)</f>
        <v>4.5</v>
      </c>
    </row>
    <row r="107" spans="1:15" x14ac:dyDescent="0.25">
      <c r="G107" s="38">
        <v>2.81</v>
      </c>
      <c r="H107" s="32">
        <v>13.5</v>
      </c>
      <c r="I107" s="38">
        <v>14.04</v>
      </c>
      <c r="J107" s="38">
        <v>3.43</v>
      </c>
    </row>
    <row r="108" spans="1:15" x14ac:dyDescent="0.25">
      <c r="G108" s="32">
        <v>2.81</v>
      </c>
      <c r="H108" s="32">
        <v>13.53</v>
      </c>
      <c r="I108" s="38">
        <v>14.07</v>
      </c>
      <c r="J108" s="32">
        <v>3.49</v>
      </c>
    </row>
    <row r="110" spans="1:15" x14ac:dyDescent="0.25">
      <c r="A110">
        <v>35</v>
      </c>
      <c r="G110" s="38">
        <v>3.2</v>
      </c>
      <c r="H110" s="32">
        <v>13.56</v>
      </c>
      <c r="I110" s="38">
        <v>13.82</v>
      </c>
      <c r="J110" s="38">
        <v>3.03</v>
      </c>
    </row>
    <row r="111" spans="1:15" x14ac:dyDescent="0.25">
      <c r="G111" s="38">
        <v>3.21</v>
      </c>
      <c r="H111" s="32">
        <v>13.6</v>
      </c>
      <c r="I111" s="38">
        <v>13.82</v>
      </c>
      <c r="J111" s="38">
        <v>3.01</v>
      </c>
    </row>
    <row r="112" spans="1:15" x14ac:dyDescent="0.25">
      <c r="G112" s="38">
        <v>3.17</v>
      </c>
      <c r="H112" s="32">
        <v>13.35</v>
      </c>
      <c r="I112" s="38">
        <v>13.82</v>
      </c>
      <c r="J112" s="38">
        <v>3.05</v>
      </c>
    </row>
    <row r="113" spans="2:10" x14ac:dyDescent="0.25">
      <c r="G113" s="38">
        <v>3.43</v>
      </c>
      <c r="H113" s="32">
        <v>13.42</v>
      </c>
      <c r="I113" s="38">
        <v>13.89</v>
      </c>
      <c r="J113" s="38">
        <v>2.95</v>
      </c>
    </row>
    <row r="114" spans="2:10" x14ac:dyDescent="0.25">
      <c r="G114" s="38">
        <v>3.45</v>
      </c>
      <c r="H114" s="32">
        <v>13.39</v>
      </c>
      <c r="I114" s="38">
        <v>13.91</v>
      </c>
      <c r="J114" s="38">
        <v>2.91</v>
      </c>
    </row>
    <row r="115" spans="2:10" x14ac:dyDescent="0.25">
      <c r="G115" s="32">
        <v>3.46</v>
      </c>
      <c r="H115" s="32">
        <v>13.43</v>
      </c>
      <c r="I115" s="38">
        <v>13.89</v>
      </c>
      <c r="J115" s="32">
        <v>2.89</v>
      </c>
    </row>
    <row r="117" spans="2:10" x14ac:dyDescent="0.25">
      <c r="B117" t="s">
        <v>71</v>
      </c>
      <c r="C117" s="7">
        <f>AVERAGE(C12:C115)</f>
        <v>3.3562499999999997</v>
      </c>
      <c r="D117" s="7">
        <f t="shared" ref="D117:F117" si="0">AVERAGE(D12:D115)</f>
        <v>13.587916666666667</v>
      </c>
      <c r="E117" s="7">
        <f t="shared" si="0"/>
        <v>13.555416666666668</v>
      </c>
      <c r="F117" s="7">
        <f t="shared" si="0"/>
        <v>2.9783333333333331</v>
      </c>
      <c r="G117" s="7">
        <f>AVERAGE(G12:G115)</f>
        <v>3.0188888888888887</v>
      </c>
      <c r="H117" s="7">
        <f t="shared" ref="H117:J117" si="1">AVERAGE(H12:H115)</f>
        <v>13.579722222222223</v>
      </c>
      <c r="I117" s="7">
        <f t="shared" si="1"/>
        <v>13.574305555555556</v>
      </c>
      <c r="J117" s="7">
        <f t="shared" si="1"/>
        <v>3.2887500000000003</v>
      </c>
    </row>
    <row r="118" spans="2:10" x14ac:dyDescent="0.25">
      <c r="B118" t="s">
        <v>73</v>
      </c>
      <c r="C118" s="46">
        <f>_xlfn.STDEV.P(C12:C115)</f>
        <v>0.20248070895766834</v>
      </c>
      <c r="D118" s="46">
        <f t="shared" ref="D118:J118" si="2">_xlfn.STDEV.P(D12:D115)</f>
        <v>0.22505516299096287</v>
      </c>
      <c r="E118" s="46">
        <f t="shared" si="2"/>
        <v>0.20348994992928335</v>
      </c>
      <c r="F118" s="46">
        <f t="shared" si="2"/>
        <v>0.13227706612342982</v>
      </c>
      <c r="G118" s="46">
        <f t="shared" si="2"/>
        <v>0.32279403286666059</v>
      </c>
      <c r="H118" s="46">
        <f t="shared" si="2"/>
        <v>0.32113069432787988</v>
      </c>
      <c r="I118" s="46">
        <f t="shared" si="2"/>
        <v>0.28033623853473266</v>
      </c>
      <c r="J118" s="46">
        <f t="shared" si="2"/>
        <v>0.3486837850322887</v>
      </c>
    </row>
    <row r="119" spans="2:10" x14ac:dyDescent="0.25">
      <c r="B119" t="s">
        <v>72</v>
      </c>
      <c r="C119" s="46">
        <f>_xlfn.STDEV.S(C12:C115)</f>
        <v>0.20683563102345195</v>
      </c>
      <c r="D119" s="46">
        <f t="shared" ref="D119:J119" si="3">_xlfn.STDEV.S(D12:D115)</f>
        <v>0.22989561273243811</v>
      </c>
      <c r="E119" s="46">
        <f t="shared" si="3"/>
        <v>0.20786657858528784</v>
      </c>
      <c r="F119" s="46">
        <f t="shared" si="3"/>
        <v>0.13512205968861174</v>
      </c>
      <c r="G119" s="46">
        <f t="shared" si="3"/>
        <v>0.32505928194133321</v>
      </c>
      <c r="H119" s="46">
        <f t="shared" si="3"/>
        <v>0.32338427070819492</v>
      </c>
      <c r="I119" s="46">
        <f t="shared" si="3"/>
        <v>0.28230353452003387</v>
      </c>
      <c r="J119" s="46">
        <f t="shared" si="3"/>
        <v>0.35113071880731239</v>
      </c>
    </row>
  </sheetData>
  <mergeCells count="2">
    <mergeCell ref="L12:L13"/>
    <mergeCell ref="M12:M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B30" sqref="B30"/>
    </sheetView>
  </sheetViews>
  <sheetFormatPr defaultRowHeight="15" x14ac:dyDescent="0.25"/>
  <sheetData>
    <row r="1" spans="1:2" x14ac:dyDescent="0.25">
      <c r="A1" s="10" t="s">
        <v>16</v>
      </c>
      <c r="B1" s="10" t="s">
        <v>18</v>
      </c>
    </row>
    <row r="2" spans="1:2" x14ac:dyDescent="0.25">
      <c r="A2" s="11">
        <v>12.2</v>
      </c>
      <c r="B2" s="8">
        <v>1</v>
      </c>
    </row>
    <row r="3" spans="1:2" x14ac:dyDescent="0.25">
      <c r="A3" s="11">
        <v>12.3</v>
      </c>
      <c r="B3" s="8">
        <v>0</v>
      </c>
    </row>
    <row r="4" spans="1:2" x14ac:dyDescent="0.25">
      <c r="A4" s="11">
        <v>12.4</v>
      </c>
      <c r="B4" s="8">
        <v>0</v>
      </c>
    </row>
    <row r="5" spans="1:2" x14ac:dyDescent="0.25">
      <c r="A5" s="11">
        <v>12.5</v>
      </c>
      <c r="B5" s="8">
        <v>2</v>
      </c>
    </row>
    <row r="6" spans="1:2" x14ac:dyDescent="0.25">
      <c r="A6" s="11">
        <v>12.6</v>
      </c>
      <c r="B6" s="8">
        <v>1</v>
      </c>
    </row>
    <row r="7" spans="1:2" x14ac:dyDescent="0.25">
      <c r="A7" s="11">
        <v>12.7</v>
      </c>
      <c r="B7" s="8">
        <v>3</v>
      </c>
    </row>
    <row r="8" spans="1:2" x14ac:dyDescent="0.25">
      <c r="A8" s="11">
        <v>12.8</v>
      </c>
      <c r="B8" s="8">
        <v>5</v>
      </c>
    </row>
    <row r="9" spans="1:2" x14ac:dyDescent="0.25">
      <c r="A9" s="11">
        <v>12.9</v>
      </c>
      <c r="B9" s="8">
        <v>8</v>
      </c>
    </row>
    <row r="10" spans="1:2" x14ac:dyDescent="0.25">
      <c r="A10" s="11">
        <v>13</v>
      </c>
      <c r="B10" s="8">
        <v>1</v>
      </c>
    </row>
    <row r="11" spans="1:2" x14ac:dyDescent="0.25">
      <c r="A11" s="11">
        <v>13.1</v>
      </c>
      <c r="B11" s="8">
        <v>1</v>
      </c>
    </row>
    <row r="12" spans="1:2" x14ac:dyDescent="0.25">
      <c r="A12" s="11">
        <v>13.2</v>
      </c>
      <c r="B12" s="8">
        <v>10</v>
      </c>
    </row>
    <row r="13" spans="1:2" x14ac:dyDescent="0.25">
      <c r="A13" s="11">
        <v>13.3</v>
      </c>
      <c r="B13" s="8">
        <v>6</v>
      </c>
    </row>
    <row r="14" spans="1:2" x14ac:dyDescent="0.25">
      <c r="A14" s="11">
        <v>13.4</v>
      </c>
      <c r="B14" s="8">
        <v>23</v>
      </c>
    </row>
    <row r="15" spans="1:2" x14ac:dyDescent="0.25">
      <c r="A15" s="11">
        <v>13.5</v>
      </c>
      <c r="B15" s="8">
        <v>21</v>
      </c>
    </row>
    <row r="16" spans="1:2" x14ac:dyDescent="0.25">
      <c r="A16" s="11">
        <v>13.6</v>
      </c>
      <c r="B16" s="8">
        <v>19</v>
      </c>
    </row>
    <row r="17" spans="1:2" x14ac:dyDescent="0.25">
      <c r="A17" s="11">
        <v>13.7</v>
      </c>
      <c r="B17" s="8">
        <v>21</v>
      </c>
    </row>
    <row r="18" spans="1:2" x14ac:dyDescent="0.25">
      <c r="A18" s="11">
        <v>13.8</v>
      </c>
      <c r="B18" s="8">
        <v>28</v>
      </c>
    </row>
    <row r="19" spans="1:2" x14ac:dyDescent="0.25">
      <c r="A19" s="11">
        <v>13.9</v>
      </c>
      <c r="B19" s="8">
        <v>30</v>
      </c>
    </row>
    <row r="20" spans="1:2" x14ac:dyDescent="0.25">
      <c r="A20" s="11">
        <v>14</v>
      </c>
      <c r="B20" s="8">
        <v>19</v>
      </c>
    </row>
    <row r="21" spans="1:2" x14ac:dyDescent="0.25">
      <c r="A21" s="11">
        <v>14.1</v>
      </c>
      <c r="B21" s="8">
        <v>6</v>
      </c>
    </row>
    <row r="22" spans="1:2" x14ac:dyDescent="0.25">
      <c r="A22" s="11">
        <v>14.2</v>
      </c>
      <c r="B22" s="8">
        <v>6</v>
      </c>
    </row>
    <row r="23" spans="1:2" x14ac:dyDescent="0.25">
      <c r="A23" s="11">
        <v>14.3</v>
      </c>
      <c r="B23" s="8">
        <v>3</v>
      </c>
    </row>
    <row r="24" spans="1:2" x14ac:dyDescent="0.25">
      <c r="A24" s="11">
        <v>14.4</v>
      </c>
      <c r="B24" s="8">
        <v>1</v>
      </c>
    </row>
    <row r="25" spans="1:2" x14ac:dyDescent="0.25">
      <c r="A25" s="11">
        <v>14.5</v>
      </c>
      <c r="B25" s="8">
        <v>1</v>
      </c>
    </row>
    <row r="26" spans="1:2" x14ac:dyDescent="0.25">
      <c r="A26" s="11">
        <v>14.6</v>
      </c>
      <c r="B26" s="8">
        <v>0</v>
      </c>
    </row>
    <row r="27" spans="1:2" x14ac:dyDescent="0.25">
      <c r="A27" s="11">
        <v>14.7</v>
      </c>
      <c r="B27" s="8">
        <v>0</v>
      </c>
    </row>
    <row r="28" spans="1:2" ht="15.75" thickBot="1" x14ac:dyDescent="0.3">
      <c r="A28" s="9" t="s">
        <v>17</v>
      </c>
      <c r="B28" s="9">
        <v>0</v>
      </c>
    </row>
    <row r="30" spans="1:2" x14ac:dyDescent="0.25">
      <c r="A30" t="s">
        <v>81</v>
      </c>
      <c r="B30">
        <f>SUM(B2:B27)</f>
        <v>216</v>
      </c>
    </row>
  </sheetData>
  <sortState ref="A2:A27">
    <sortCondition ref="A2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sqref="A1:B25"/>
    </sheetView>
  </sheetViews>
  <sheetFormatPr defaultRowHeight="15" x14ac:dyDescent="0.25"/>
  <sheetData>
    <row r="1" spans="1:2" x14ac:dyDescent="0.25">
      <c r="A1" s="10" t="s">
        <v>16</v>
      </c>
      <c r="B1" s="10" t="s">
        <v>18</v>
      </c>
    </row>
    <row r="2" spans="1:2" x14ac:dyDescent="0.25">
      <c r="A2" s="11">
        <v>1.8</v>
      </c>
      <c r="B2" s="8">
        <v>0</v>
      </c>
    </row>
    <row r="3" spans="1:2" x14ac:dyDescent="0.25">
      <c r="A3" s="11">
        <v>1.9</v>
      </c>
      <c r="B3" s="8">
        <v>0</v>
      </c>
    </row>
    <row r="4" spans="1:2" x14ac:dyDescent="0.25">
      <c r="A4" s="11">
        <v>2</v>
      </c>
      <c r="B4" s="8">
        <v>0</v>
      </c>
    </row>
    <row r="5" spans="1:2" x14ac:dyDescent="0.25">
      <c r="A5" s="11">
        <v>2.1</v>
      </c>
      <c r="B5" s="8">
        <v>0</v>
      </c>
    </row>
    <row r="6" spans="1:2" x14ac:dyDescent="0.25">
      <c r="A6" s="11">
        <v>2.2000000000000002</v>
      </c>
      <c r="B6" s="8">
        <v>1</v>
      </c>
    </row>
    <row r="7" spans="1:2" x14ac:dyDescent="0.25">
      <c r="A7" s="11">
        <v>2.2999999999999998</v>
      </c>
      <c r="B7" s="8">
        <v>7</v>
      </c>
    </row>
    <row r="8" spans="1:2" x14ac:dyDescent="0.25">
      <c r="A8" s="11">
        <v>2.4</v>
      </c>
      <c r="B8" s="8">
        <v>5</v>
      </c>
    </row>
    <row r="9" spans="1:2" x14ac:dyDescent="0.25">
      <c r="A9" s="11">
        <v>2.5</v>
      </c>
      <c r="B9" s="8">
        <v>8</v>
      </c>
    </row>
    <row r="10" spans="1:2" x14ac:dyDescent="0.25">
      <c r="A10" s="11">
        <v>2.6</v>
      </c>
      <c r="B10" s="8">
        <v>16</v>
      </c>
    </row>
    <row r="11" spans="1:2" x14ac:dyDescent="0.25">
      <c r="A11" s="11">
        <v>2.7</v>
      </c>
      <c r="B11" s="8">
        <v>17</v>
      </c>
    </row>
    <row r="12" spans="1:2" x14ac:dyDescent="0.25">
      <c r="A12" s="11">
        <v>2.8</v>
      </c>
      <c r="B12" s="8">
        <v>19</v>
      </c>
    </row>
    <row r="13" spans="1:2" x14ac:dyDescent="0.25">
      <c r="A13" s="11">
        <v>2.9</v>
      </c>
      <c r="B13" s="8">
        <v>28</v>
      </c>
    </row>
    <row r="14" spans="1:2" x14ac:dyDescent="0.25">
      <c r="A14" s="11">
        <v>3</v>
      </c>
      <c r="B14" s="8">
        <v>28</v>
      </c>
    </row>
    <row r="15" spans="1:2" x14ac:dyDescent="0.25">
      <c r="A15" s="11">
        <v>3.1</v>
      </c>
      <c r="B15" s="8">
        <v>29</v>
      </c>
    </row>
    <row r="16" spans="1:2" x14ac:dyDescent="0.25">
      <c r="A16" s="11">
        <v>3.2</v>
      </c>
      <c r="B16" s="8">
        <v>21</v>
      </c>
    </row>
    <row r="17" spans="1:2" x14ac:dyDescent="0.25">
      <c r="A17" s="11">
        <v>3.3</v>
      </c>
      <c r="B17" s="8">
        <v>21</v>
      </c>
    </row>
    <row r="18" spans="1:2" x14ac:dyDescent="0.25">
      <c r="A18" s="11">
        <v>3.4</v>
      </c>
      <c r="B18" s="8">
        <v>6</v>
      </c>
    </row>
    <row r="19" spans="1:2" x14ac:dyDescent="0.25">
      <c r="A19" s="11">
        <v>3.5</v>
      </c>
      <c r="B19" s="8">
        <v>5</v>
      </c>
    </row>
    <row r="20" spans="1:2" x14ac:dyDescent="0.25">
      <c r="A20" s="11">
        <v>3.6</v>
      </c>
      <c r="B20" s="8">
        <v>3</v>
      </c>
    </row>
    <row r="21" spans="1:2" x14ac:dyDescent="0.25">
      <c r="A21" s="11">
        <v>3.7</v>
      </c>
      <c r="B21" s="8">
        <v>0</v>
      </c>
    </row>
    <row r="22" spans="1:2" x14ac:dyDescent="0.25">
      <c r="A22" s="11">
        <v>3.8</v>
      </c>
      <c r="B22" s="8">
        <v>1</v>
      </c>
    </row>
    <row r="23" spans="1:2" x14ac:dyDescent="0.25">
      <c r="A23" s="11">
        <v>3.9</v>
      </c>
      <c r="B23" s="8">
        <v>1</v>
      </c>
    </row>
    <row r="24" spans="1:2" x14ac:dyDescent="0.25">
      <c r="A24" s="11">
        <v>4</v>
      </c>
      <c r="B24" s="8">
        <v>0</v>
      </c>
    </row>
    <row r="25" spans="1:2" x14ac:dyDescent="0.25">
      <c r="A25" s="11">
        <v>4.0999999999999996</v>
      </c>
      <c r="B25" s="8">
        <v>0</v>
      </c>
    </row>
    <row r="26" spans="1:2" ht="15.75" thickBot="1" x14ac:dyDescent="0.3">
      <c r="A26" s="9" t="s">
        <v>17</v>
      </c>
      <c r="B26" s="9">
        <v>0</v>
      </c>
    </row>
    <row r="28" spans="1:2" x14ac:dyDescent="0.25">
      <c r="A28" t="s">
        <v>81</v>
      </c>
      <c r="B28">
        <f>SUM(B2:B25)</f>
        <v>216</v>
      </c>
    </row>
  </sheetData>
  <sortState ref="A2:A25">
    <sortCondition ref="A2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G34" sqref="G34"/>
    </sheetView>
  </sheetViews>
  <sheetFormatPr defaultRowHeight="15" x14ac:dyDescent="0.25"/>
  <sheetData>
    <row r="1" spans="1:2" x14ac:dyDescent="0.25">
      <c r="A1" s="10" t="s">
        <v>16</v>
      </c>
      <c r="B1" s="10" t="s">
        <v>18</v>
      </c>
    </row>
    <row r="2" spans="1:2" x14ac:dyDescent="0.25">
      <c r="A2" s="11">
        <v>1.8</v>
      </c>
      <c r="B2" s="8">
        <v>0</v>
      </c>
    </row>
    <row r="3" spans="1:2" x14ac:dyDescent="0.25">
      <c r="A3" s="11">
        <v>1.9</v>
      </c>
      <c r="B3" s="8">
        <v>0</v>
      </c>
    </row>
    <row r="4" spans="1:2" x14ac:dyDescent="0.25">
      <c r="A4" s="11">
        <v>2</v>
      </c>
      <c r="B4" s="8">
        <v>0</v>
      </c>
    </row>
    <row r="5" spans="1:2" x14ac:dyDescent="0.25">
      <c r="A5" s="11">
        <v>2.1</v>
      </c>
      <c r="B5" s="8">
        <v>1</v>
      </c>
    </row>
    <row r="6" spans="1:2" x14ac:dyDescent="0.25">
      <c r="A6" s="11">
        <v>2.2000000000000002</v>
      </c>
      <c r="B6" s="8">
        <v>4</v>
      </c>
    </row>
    <row r="7" spans="1:2" x14ac:dyDescent="0.25">
      <c r="A7" s="11">
        <v>2.2999999999999998</v>
      </c>
      <c r="B7" s="8">
        <v>5</v>
      </c>
    </row>
    <row r="8" spans="1:2" x14ac:dyDescent="0.25">
      <c r="A8" s="11">
        <v>2.4</v>
      </c>
      <c r="B8" s="8">
        <v>3</v>
      </c>
    </row>
    <row r="9" spans="1:2" x14ac:dyDescent="0.25">
      <c r="A9" s="11">
        <v>2.5</v>
      </c>
      <c r="B9" s="8">
        <v>0</v>
      </c>
    </row>
    <row r="10" spans="1:2" x14ac:dyDescent="0.25">
      <c r="A10" s="11">
        <v>2.6</v>
      </c>
      <c r="B10" s="8">
        <v>9</v>
      </c>
    </row>
    <row r="11" spans="1:2" x14ac:dyDescent="0.25">
      <c r="A11" s="11">
        <v>2.7</v>
      </c>
      <c r="B11" s="8">
        <v>11</v>
      </c>
    </row>
    <row r="12" spans="1:2" x14ac:dyDescent="0.25">
      <c r="A12" s="11">
        <v>2.8</v>
      </c>
      <c r="B12" s="8">
        <v>23</v>
      </c>
    </row>
    <row r="13" spans="1:2" x14ac:dyDescent="0.25">
      <c r="A13" s="11">
        <v>2.9</v>
      </c>
      <c r="B13" s="8">
        <v>25</v>
      </c>
    </row>
    <row r="14" spans="1:2" x14ac:dyDescent="0.25">
      <c r="A14" s="11">
        <v>3</v>
      </c>
      <c r="B14" s="8">
        <v>26</v>
      </c>
    </row>
    <row r="15" spans="1:2" x14ac:dyDescent="0.25">
      <c r="A15" s="11">
        <v>3.1</v>
      </c>
      <c r="B15" s="8">
        <v>25</v>
      </c>
    </row>
    <row r="16" spans="1:2" x14ac:dyDescent="0.25">
      <c r="A16" s="11">
        <v>3.2</v>
      </c>
      <c r="B16" s="8">
        <v>32</v>
      </c>
    </row>
    <row r="17" spans="1:7" x14ac:dyDescent="0.25">
      <c r="A17" s="11">
        <v>3.3</v>
      </c>
      <c r="B17" s="8">
        <v>16</v>
      </c>
    </row>
    <row r="18" spans="1:7" x14ac:dyDescent="0.25">
      <c r="A18" s="11">
        <v>3.4</v>
      </c>
      <c r="B18" s="8">
        <v>14</v>
      </c>
    </row>
    <row r="19" spans="1:7" x14ac:dyDescent="0.25">
      <c r="A19" s="11">
        <v>3.5</v>
      </c>
      <c r="B19" s="8">
        <v>17</v>
      </c>
    </row>
    <row r="20" spans="1:7" x14ac:dyDescent="0.25">
      <c r="A20" s="11">
        <v>3.6</v>
      </c>
      <c r="B20" s="8">
        <v>3</v>
      </c>
    </row>
    <row r="21" spans="1:7" x14ac:dyDescent="0.25">
      <c r="A21" s="11">
        <v>3.7</v>
      </c>
      <c r="B21" s="8">
        <v>1</v>
      </c>
    </row>
    <row r="22" spans="1:7" x14ac:dyDescent="0.25">
      <c r="A22" s="11">
        <v>3.8</v>
      </c>
      <c r="B22" s="8">
        <v>0</v>
      </c>
    </row>
    <row r="23" spans="1:7" x14ac:dyDescent="0.25">
      <c r="A23" s="11">
        <v>3.9</v>
      </c>
      <c r="B23" s="8">
        <v>1</v>
      </c>
    </row>
    <row r="24" spans="1:7" x14ac:dyDescent="0.25">
      <c r="A24" s="11">
        <v>4</v>
      </c>
      <c r="B24" s="8">
        <v>0</v>
      </c>
    </row>
    <row r="25" spans="1:7" x14ac:dyDescent="0.25">
      <c r="A25" s="11">
        <v>4.0999999999999996</v>
      </c>
      <c r="B25" s="8">
        <v>0</v>
      </c>
    </row>
    <row r="26" spans="1:7" ht="15.75" thickBot="1" x14ac:dyDescent="0.3">
      <c r="A26" s="9" t="s">
        <v>17</v>
      </c>
      <c r="B26" s="9">
        <v>0</v>
      </c>
    </row>
    <row r="28" spans="1:7" x14ac:dyDescent="0.25">
      <c r="B28">
        <f>SUM(B2:B25)</f>
        <v>216</v>
      </c>
    </row>
    <row r="30" spans="1:7" x14ac:dyDescent="0.25">
      <c r="B30" t="s">
        <v>82</v>
      </c>
      <c r="E30">
        <f>4*2*36</f>
        <v>288</v>
      </c>
    </row>
    <row r="31" spans="1:7" x14ac:dyDescent="0.25">
      <c r="B31" t="s">
        <v>83</v>
      </c>
      <c r="F31">
        <f>E30*2*3</f>
        <v>1728</v>
      </c>
    </row>
    <row r="32" spans="1:7" x14ac:dyDescent="0.25">
      <c r="B32" t="s">
        <v>84</v>
      </c>
      <c r="G32">
        <v>3</v>
      </c>
    </row>
    <row r="33" spans="2:7" x14ac:dyDescent="0.25">
      <c r="B33" t="s">
        <v>85</v>
      </c>
      <c r="G33">
        <f>3*2*36</f>
        <v>216</v>
      </c>
    </row>
  </sheetData>
  <sortState ref="A2:A25">
    <sortCondition ref="A2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H36" sqref="H36"/>
    </sheetView>
  </sheetViews>
  <sheetFormatPr defaultRowHeight="15" x14ac:dyDescent="0.25"/>
  <sheetData>
    <row r="1" spans="1:2" x14ac:dyDescent="0.25">
      <c r="A1" s="10" t="s">
        <v>16</v>
      </c>
      <c r="B1" s="10" t="s">
        <v>18</v>
      </c>
    </row>
    <row r="2" spans="1:2" x14ac:dyDescent="0.25">
      <c r="A2" s="11">
        <v>12.2</v>
      </c>
      <c r="B2" s="8">
        <v>0</v>
      </c>
    </row>
    <row r="3" spans="1:2" x14ac:dyDescent="0.25">
      <c r="A3" s="11">
        <v>12.3</v>
      </c>
      <c r="B3" s="8">
        <v>0</v>
      </c>
    </row>
    <row r="4" spans="1:2" x14ac:dyDescent="0.25">
      <c r="A4" s="11">
        <v>12.4</v>
      </c>
      <c r="B4" s="8">
        <v>0</v>
      </c>
    </row>
    <row r="5" spans="1:2" x14ac:dyDescent="0.25">
      <c r="A5" s="11">
        <v>12.5</v>
      </c>
      <c r="B5" s="8">
        <v>1</v>
      </c>
    </row>
    <row r="6" spans="1:2" x14ac:dyDescent="0.25">
      <c r="A6" s="11">
        <v>12.6</v>
      </c>
      <c r="B6" s="8">
        <v>8</v>
      </c>
    </row>
    <row r="7" spans="1:2" x14ac:dyDescent="0.25">
      <c r="A7" s="11">
        <v>12.7</v>
      </c>
      <c r="B7" s="8">
        <v>2</v>
      </c>
    </row>
    <row r="8" spans="1:2" x14ac:dyDescent="0.25">
      <c r="A8" s="11">
        <v>12.8</v>
      </c>
      <c r="B8" s="8">
        <v>2</v>
      </c>
    </row>
    <row r="9" spans="1:2" x14ac:dyDescent="0.25">
      <c r="A9" s="11">
        <v>12.9</v>
      </c>
      <c r="B9" s="8">
        <v>4</v>
      </c>
    </row>
    <row r="10" spans="1:2" x14ac:dyDescent="0.25">
      <c r="A10" s="11">
        <v>13</v>
      </c>
      <c r="B10" s="8">
        <v>3</v>
      </c>
    </row>
    <row r="11" spans="1:2" x14ac:dyDescent="0.25">
      <c r="A11" s="11">
        <v>13.1</v>
      </c>
      <c r="B11" s="8">
        <v>1</v>
      </c>
    </row>
    <row r="12" spans="1:2" x14ac:dyDescent="0.25">
      <c r="A12" s="11">
        <v>13.2</v>
      </c>
      <c r="B12" s="8">
        <v>2</v>
      </c>
    </row>
    <row r="13" spans="1:2" x14ac:dyDescent="0.25">
      <c r="A13" s="11">
        <v>13.3</v>
      </c>
      <c r="B13" s="8">
        <v>5</v>
      </c>
    </row>
    <row r="14" spans="1:2" x14ac:dyDescent="0.25">
      <c r="A14" s="11">
        <v>13.4</v>
      </c>
      <c r="B14" s="8">
        <v>17</v>
      </c>
    </row>
    <row r="15" spans="1:2" x14ac:dyDescent="0.25">
      <c r="A15" s="11">
        <v>13.5</v>
      </c>
      <c r="B15" s="8">
        <v>18</v>
      </c>
    </row>
    <row r="16" spans="1:2" x14ac:dyDescent="0.25">
      <c r="A16" s="11">
        <v>13.6</v>
      </c>
      <c r="B16" s="8">
        <v>31</v>
      </c>
    </row>
    <row r="17" spans="1:2" x14ac:dyDescent="0.25">
      <c r="A17" s="11">
        <v>13.7</v>
      </c>
      <c r="B17" s="8">
        <v>23</v>
      </c>
    </row>
    <row r="18" spans="1:2" x14ac:dyDescent="0.25">
      <c r="A18" s="11">
        <v>13.8</v>
      </c>
      <c r="B18" s="8">
        <v>18</v>
      </c>
    </row>
    <row r="19" spans="1:2" x14ac:dyDescent="0.25">
      <c r="A19" s="11">
        <v>13.9</v>
      </c>
      <c r="B19" s="8">
        <v>23</v>
      </c>
    </row>
    <row r="20" spans="1:2" x14ac:dyDescent="0.25">
      <c r="A20" s="11">
        <v>14</v>
      </c>
      <c r="B20" s="8">
        <v>25</v>
      </c>
    </row>
    <row r="21" spans="1:2" x14ac:dyDescent="0.25">
      <c r="A21" s="11">
        <v>14.1</v>
      </c>
      <c r="B21" s="8">
        <v>10</v>
      </c>
    </row>
    <row r="22" spans="1:2" x14ac:dyDescent="0.25">
      <c r="A22" s="11">
        <v>14.2</v>
      </c>
      <c r="B22" s="8">
        <v>12</v>
      </c>
    </row>
    <row r="23" spans="1:2" x14ac:dyDescent="0.25">
      <c r="A23" s="11">
        <v>14.3</v>
      </c>
      <c r="B23" s="8">
        <v>6</v>
      </c>
    </row>
    <row r="24" spans="1:2" x14ac:dyDescent="0.25">
      <c r="A24" s="11">
        <v>14.4</v>
      </c>
      <c r="B24" s="8">
        <v>1</v>
      </c>
    </row>
    <row r="25" spans="1:2" x14ac:dyDescent="0.25">
      <c r="A25" s="11">
        <v>14.5</v>
      </c>
      <c r="B25" s="8">
        <v>3</v>
      </c>
    </row>
    <row r="26" spans="1:2" x14ac:dyDescent="0.25">
      <c r="A26" s="11">
        <v>14.6</v>
      </c>
      <c r="B26" s="8">
        <v>1</v>
      </c>
    </row>
    <row r="27" spans="1:2" x14ac:dyDescent="0.25">
      <c r="A27" s="11">
        <v>14.7</v>
      </c>
      <c r="B27" s="8">
        <v>0</v>
      </c>
    </row>
    <row r="28" spans="1:2" ht="15.75" thickBot="1" x14ac:dyDescent="0.3">
      <c r="A28" s="9" t="s">
        <v>17</v>
      </c>
      <c r="B28" s="9">
        <v>0</v>
      </c>
    </row>
  </sheetData>
  <sortState ref="A2:A27">
    <sortCondition ref="A2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B2" sqref="B2:B27"/>
    </sheetView>
  </sheetViews>
  <sheetFormatPr defaultRowHeight="15" x14ac:dyDescent="0.25"/>
  <sheetData>
    <row r="1" spans="1:2" x14ac:dyDescent="0.25">
      <c r="A1" s="10" t="s">
        <v>16</v>
      </c>
      <c r="B1" s="10" t="s">
        <v>18</v>
      </c>
    </row>
    <row r="2" spans="1:2" x14ac:dyDescent="0.25">
      <c r="A2" s="11">
        <v>12.2</v>
      </c>
      <c r="B2" s="8">
        <v>0</v>
      </c>
    </row>
    <row r="3" spans="1:2" x14ac:dyDescent="0.25">
      <c r="A3" s="11">
        <v>12.3</v>
      </c>
      <c r="B3" s="8">
        <v>1</v>
      </c>
    </row>
    <row r="4" spans="1:2" x14ac:dyDescent="0.25">
      <c r="A4" s="11">
        <v>12.4</v>
      </c>
      <c r="B4" s="8">
        <v>1</v>
      </c>
    </row>
    <row r="5" spans="1:2" x14ac:dyDescent="0.25">
      <c r="A5" s="11">
        <v>12.5</v>
      </c>
      <c r="B5" s="8">
        <v>0</v>
      </c>
    </row>
    <row r="6" spans="1:2" x14ac:dyDescent="0.25">
      <c r="A6" s="11">
        <v>12.6</v>
      </c>
      <c r="B6" s="8">
        <v>3</v>
      </c>
    </row>
    <row r="7" spans="1:2" x14ac:dyDescent="0.25">
      <c r="A7" s="11">
        <v>12.7</v>
      </c>
      <c r="B7" s="8">
        <v>7</v>
      </c>
    </row>
    <row r="8" spans="1:2" x14ac:dyDescent="0.25">
      <c r="A8" s="11">
        <v>12.8</v>
      </c>
      <c r="B8" s="8">
        <v>1</v>
      </c>
    </row>
    <row r="9" spans="1:2" x14ac:dyDescent="0.25">
      <c r="A9" s="11">
        <v>12.9</v>
      </c>
      <c r="B9" s="8">
        <v>1</v>
      </c>
    </row>
    <row r="10" spans="1:2" x14ac:dyDescent="0.25">
      <c r="A10" s="11">
        <v>13</v>
      </c>
      <c r="B10" s="8">
        <v>6</v>
      </c>
    </row>
    <row r="11" spans="1:2" x14ac:dyDescent="0.25">
      <c r="A11" s="11">
        <v>13.1</v>
      </c>
      <c r="B11" s="8">
        <v>1</v>
      </c>
    </row>
    <row r="12" spans="1:2" x14ac:dyDescent="0.25">
      <c r="A12" s="11">
        <v>13.2</v>
      </c>
      <c r="B12" s="8">
        <v>8</v>
      </c>
    </row>
    <row r="13" spans="1:2" x14ac:dyDescent="0.25">
      <c r="A13" s="11">
        <v>13.3</v>
      </c>
      <c r="B13" s="8">
        <v>13</v>
      </c>
    </row>
    <row r="14" spans="1:2" x14ac:dyDescent="0.25">
      <c r="A14" s="11">
        <v>13.4</v>
      </c>
      <c r="B14" s="8">
        <v>17</v>
      </c>
    </row>
    <row r="15" spans="1:2" x14ac:dyDescent="0.25">
      <c r="A15" s="11">
        <v>13.5</v>
      </c>
      <c r="B15" s="8">
        <v>9</v>
      </c>
    </row>
    <row r="16" spans="1:2" x14ac:dyDescent="0.25">
      <c r="A16" s="11">
        <v>13.6</v>
      </c>
      <c r="B16" s="8">
        <v>18</v>
      </c>
    </row>
    <row r="17" spans="1:2" x14ac:dyDescent="0.25">
      <c r="A17" s="11">
        <v>13.7</v>
      </c>
      <c r="B17" s="8">
        <v>23</v>
      </c>
    </row>
    <row r="18" spans="1:2" x14ac:dyDescent="0.25">
      <c r="A18" s="11">
        <v>13.8</v>
      </c>
      <c r="B18" s="8">
        <v>25</v>
      </c>
    </row>
    <row r="19" spans="1:2" x14ac:dyDescent="0.25">
      <c r="A19" s="11">
        <v>13.9</v>
      </c>
      <c r="B19" s="8">
        <v>28</v>
      </c>
    </row>
    <row r="20" spans="1:2" x14ac:dyDescent="0.25">
      <c r="A20" s="11">
        <v>14</v>
      </c>
      <c r="B20" s="8">
        <v>19</v>
      </c>
    </row>
    <row r="21" spans="1:2" x14ac:dyDescent="0.25">
      <c r="A21" s="11">
        <v>14.1</v>
      </c>
      <c r="B21" s="8">
        <v>16</v>
      </c>
    </row>
    <row r="22" spans="1:2" x14ac:dyDescent="0.25">
      <c r="A22" s="11">
        <v>14.2</v>
      </c>
      <c r="B22" s="8">
        <v>7</v>
      </c>
    </row>
    <row r="23" spans="1:2" x14ac:dyDescent="0.25">
      <c r="A23" s="11">
        <v>14.3</v>
      </c>
      <c r="B23" s="8">
        <v>2</v>
      </c>
    </row>
    <row r="24" spans="1:2" x14ac:dyDescent="0.25">
      <c r="A24" s="11">
        <v>14.4</v>
      </c>
      <c r="B24" s="8">
        <v>6</v>
      </c>
    </row>
    <row r="25" spans="1:2" x14ac:dyDescent="0.25">
      <c r="A25" s="11">
        <v>14.5</v>
      </c>
      <c r="B25" s="8">
        <v>2</v>
      </c>
    </row>
    <row r="26" spans="1:2" x14ac:dyDescent="0.25">
      <c r="A26" s="11">
        <v>14.6</v>
      </c>
      <c r="B26" s="8">
        <v>1</v>
      </c>
    </row>
    <row r="27" spans="1:2" x14ac:dyDescent="0.25">
      <c r="A27" s="11">
        <v>14.7</v>
      </c>
      <c r="B27" s="8">
        <v>1</v>
      </c>
    </row>
    <row r="28" spans="1:2" ht="15.75" thickBot="1" x14ac:dyDescent="0.3">
      <c r="A28" s="9" t="s">
        <v>17</v>
      </c>
      <c r="B28" s="9">
        <v>0</v>
      </c>
    </row>
  </sheetData>
  <sortState ref="A2:A27">
    <sortCondition ref="A2"/>
  </sortState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H34" sqref="H34"/>
    </sheetView>
  </sheetViews>
  <sheetFormatPr defaultRowHeight="15" x14ac:dyDescent="0.25"/>
  <sheetData>
    <row r="1" spans="1:2" x14ac:dyDescent="0.25">
      <c r="A1" s="10" t="s">
        <v>16</v>
      </c>
      <c r="B1" s="10" t="s">
        <v>18</v>
      </c>
    </row>
    <row r="2" spans="1:2" x14ac:dyDescent="0.25">
      <c r="A2" s="11">
        <v>1.8</v>
      </c>
      <c r="B2" s="8">
        <v>0</v>
      </c>
    </row>
    <row r="3" spans="1:2" x14ac:dyDescent="0.25">
      <c r="A3" s="11">
        <v>1.9</v>
      </c>
      <c r="B3" s="8">
        <v>0</v>
      </c>
    </row>
    <row r="4" spans="1:2" x14ac:dyDescent="0.25">
      <c r="A4" s="11">
        <v>2</v>
      </c>
      <c r="B4" s="8">
        <v>0</v>
      </c>
    </row>
    <row r="5" spans="1:2" x14ac:dyDescent="0.25">
      <c r="A5" s="11">
        <v>2.1</v>
      </c>
      <c r="B5" s="8">
        <v>0</v>
      </c>
    </row>
    <row r="6" spans="1:2" x14ac:dyDescent="0.25">
      <c r="A6" s="11">
        <v>2.2000000000000002</v>
      </c>
      <c r="B6" s="8">
        <v>0</v>
      </c>
    </row>
    <row r="7" spans="1:2" x14ac:dyDescent="0.25">
      <c r="A7" s="11">
        <v>2.2999999999999998</v>
      </c>
      <c r="B7" s="8">
        <v>1</v>
      </c>
    </row>
    <row r="8" spans="1:2" x14ac:dyDescent="0.25">
      <c r="A8" s="11">
        <v>2.4</v>
      </c>
      <c r="B8" s="8">
        <v>0</v>
      </c>
    </row>
    <row r="9" spans="1:2" x14ac:dyDescent="0.25">
      <c r="A9" s="11">
        <v>2.5</v>
      </c>
      <c r="B9" s="8">
        <v>3</v>
      </c>
    </row>
    <row r="10" spans="1:2" x14ac:dyDescent="0.25">
      <c r="A10" s="11">
        <v>2.6</v>
      </c>
      <c r="B10" s="8">
        <v>1</v>
      </c>
    </row>
    <row r="11" spans="1:2" x14ac:dyDescent="0.25">
      <c r="A11" s="11">
        <v>2.7</v>
      </c>
      <c r="B11" s="8">
        <v>3</v>
      </c>
    </row>
    <row r="12" spans="1:2" x14ac:dyDescent="0.25">
      <c r="A12" s="11">
        <v>2.8</v>
      </c>
      <c r="B12" s="8">
        <v>14</v>
      </c>
    </row>
    <row r="13" spans="1:2" x14ac:dyDescent="0.25">
      <c r="A13" s="11">
        <v>2.9</v>
      </c>
      <c r="B13" s="8">
        <v>15</v>
      </c>
    </row>
    <row r="14" spans="1:2" x14ac:dyDescent="0.25">
      <c r="A14" s="11">
        <v>3</v>
      </c>
      <c r="B14" s="8">
        <v>15</v>
      </c>
    </row>
    <row r="15" spans="1:2" x14ac:dyDescent="0.25">
      <c r="A15" s="11">
        <v>3.1</v>
      </c>
      <c r="B15" s="8">
        <v>23</v>
      </c>
    </row>
    <row r="16" spans="1:2" x14ac:dyDescent="0.25">
      <c r="A16" s="11">
        <v>3.2</v>
      </c>
      <c r="B16" s="8">
        <v>13</v>
      </c>
    </row>
    <row r="17" spans="1:2" x14ac:dyDescent="0.25">
      <c r="A17" s="11">
        <v>3.3</v>
      </c>
      <c r="B17" s="8">
        <v>23</v>
      </c>
    </row>
    <row r="18" spans="1:2" x14ac:dyDescent="0.25">
      <c r="A18" s="11">
        <v>3.4</v>
      </c>
      <c r="B18" s="8">
        <v>30</v>
      </c>
    </row>
    <row r="19" spans="1:2" x14ac:dyDescent="0.25">
      <c r="A19" s="11">
        <v>3.5</v>
      </c>
      <c r="B19" s="8">
        <v>19</v>
      </c>
    </row>
    <row r="20" spans="1:2" x14ac:dyDescent="0.25">
      <c r="A20" s="11">
        <v>3.6</v>
      </c>
      <c r="B20" s="8">
        <v>30</v>
      </c>
    </row>
    <row r="21" spans="1:2" x14ac:dyDescent="0.25">
      <c r="A21" s="11">
        <v>3.7</v>
      </c>
      <c r="B21" s="8">
        <v>15</v>
      </c>
    </row>
    <row r="22" spans="1:2" x14ac:dyDescent="0.25">
      <c r="A22" s="11">
        <v>3.8</v>
      </c>
      <c r="B22" s="8">
        <v>4</v>
      </c>
    </row>
    <row r="23" spans="1:2" x14ac:dyDescent="0.25">
      <c r="A23" s="11">
        <v>3.9</v>
      </c>
      <c r="B23" s="8">
        <v>4</v>
      </c>
    </row>
    <row r="24" spans="1:2" x14ac:dyDescent="0.25">
      <c r="A24" s="11">
        <v>4</v>
      </c>
      <c r="B24" s="8">
        <v>2</v>
      </c>
    </row>
    <row r="25" spans="1:2" x14ac:dyDescent="0.25">
      <c r="A25" s="11">
        <v>4.0999999999999996</v>
      </c>
      <c r="B25" s="8">
        <v>1</v>
      </c>
    </row>
    <row r="26" spans="1:2" ht="15.75" thickBot="1" x14ac:dyDescent="0.3">
      <c r="A26" s="9" t="s">
        <v>17</v>
      </c>
      <c r="B26" s="9">
        <v>0</v>
      </c>
    </row>
    <row r="28" spans="1:2" x14ac:dyDescent="0.25">
      <c r="A28" t="s">
        <v>81</v>
      </c>
      <c r="B28">
        <f>SUM(B2:B25)</f>
        <v>216</v>
      </c>
    </row>
  </sheetData>
  <sortState ref="A2:A25">
    <sortCondition ref="A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Type2OutsmallR02</vt:lpstr>
      <vt:lpstr>AllOutT2and3</vt:lpstr>
      <vt:lpstr>Type2InsmallR02</vt:lpstr>
      <vt:lpstr>Type2InHighR02</vt:lpstr>
      <vt:lpstr>Type2OutHighR02</vt:lpstr>
      <vt:lpstr>Type3OutsmallR02</vt:lpstr>
      <vt:lpstr>Type3InsmallR02</vt:lpstr>
      <vt:lpstr>Type3InHighR02</vt:lpstr>
      <vt:lpstr>Type3OutHighR02</vt:lpstr>
      <vt:lpstr>RawData</vt:lpstr>
      <vt:lpstr>Type2OutLowRBrass</vt:lpstr>
      <vt:lpstr>Type3OutHighRBrass</vt:lpstr>
      <vt:lpstr>CompareSSBrass8</vt:lpstr>
      <vt:lpstr>Type3InHighRBrass</vt:lpstr>
      <vt:lpstr>Type3InLowRBrass</vt:lpstr>
      <vt:lpstr>Type3OutLowRBrass</vt:lpstr>
      <vt:lpstr>Type2OutHighRBrass</vt:lpstr>
      <vt:lpstr>Type2InHighRBrass</vt:lpstr>
      <vt:lpstr>Type2InLowRBrass</vt:lpstr>
      <vt:lpstr>RawDataSeparateBrass</vt:lpstr>
      <vt:lpstr>Type3OutLowRSS</vt:lpstr>
      <vt:lpstr>Type3InLowRSS</vt:lpstr>
      <vt:lpstr>Type3InHighRSS</vt:lpstr>
      <vt:lpstr>CompareSSBrass7</vt:lpstr>
      <vt:lpstr>CompareSSBrass6</vt:lpstr>
      <vt:lpstr>CompareSSBrass5</vt:lpstr>
      <vt:lpstr>CompareSSBrass4</vt:lpstr>
      <vt:lpstr>Type3OutHighRSS</vt:lpstr>
      <vt:lpstr>Type2OutHighRSS</vt:lpstr>
      <vt:lpstr>Type2InHighRSS</vt:lpstr>
      <vt:lpstr>Type2InLowRSS</vt:lpstr>
      <vt:lpstr>Type2OutLowRSS</vt:lpstr>
      <vt:lpstr>SSFerrules</vt:lpstr>
    </vt:vector>
  </TitlesOfParts>
  <Company>CERN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cp:lastPrinted>2016-03-07T09:30:49Z</cp:lastPrinted>
  <dcterms:created xsi:type="dcterms:W3CDTF">2016-02-08T11:26:27Z</dcterms:created>
  <dcterms:modified xsi:type="dcterms:W3CDTF">2016-03-21T11:16:17Z</dcterms:modified>
</cp:coreProperties>
</file>